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aul1" sheetId="1" r:id="rId1"/>
    <sheet name="Taul2" sheetId="2" r:id="rId2"/>
    <sheet name="Taul3" sheetId="3" r:id="rId3"/>
    <sheet name="Sheet1" sheetId="4" r:id="rId4"/>
  </sheets>
  <calcPr calcId="162913"/>
</workbook>
</file>

<file path=xl/calcChain.xml><?xml version="1.0" encoding="utf-8"?>
<calcChain xmlns="http://schemas.openxmlformats.org/spreadsheetml/2006/main">
  <c r="T63" i="1" l="1"/>
  <c r="T64" i="1"/>
  <c r="T65" i="1"/>
  <c r="T66" i="1"/>
  <c r="T67" i="1"/>
  <c r="T68" i="1"/>
  <c r="T69" i="1"/>
  <c r="T70" i="1"/>
  <c r="T71" i="1"/>
  <c r="T72" i="1"/>
  <c r="T73" i="1"/>
  <c r="T36" i="1"/>
  <c r="T37" i="1"/>
  <c r="T38" i="1"/>
  <c r="T39" i="1"/>
  <c r="T40" i="1"/>
  <c r="T41" i="1"/>
  <c r="T42" i="1"/>
  <c r="T43" i="1"/>
  <c r="T44" i="1"/>
  <c r="T45" i="1"/>
  <c r="T46" i="1"/>
  <c r="T47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74" i="1"/>
  <c r="T75" i="1"/>
  <c r="T35" i="1"/>
  <c r="U27" i="1" l="1"/>
  <c r="U24" i="1"/>
  <c r="U28" i="1"/>
  <c r="U26" i="1"/>
  <c r="U61" i="1"/>
  <c r="U75" i="1"/>
  <c r="U47" i="1"/>
  <c r="T76" i="1"/>
  <c r="G20" i="1" s="1"/>
  <c r="G23" i="1" s="1"/>
  <c r="U23" i="1"/>
  <c r="U22" i="1"/>
  <c r="T24" i="1"/>
  <c r="T23" i="1"/>
  <c r="T22" i="1"/>
  <c r="H6" i="1"/>
  <c r="H9" i="1"/>
  <c r="H8" i="1"/>
  <c r="H7" i="1"/>
  <c r="G12" i="1" l="1"/>
</calcChain>
</file>

<file path=xl/sharedStrings.xml><?xml version="1.0" encoding="utf-8"?>
<sst xmlns="http://schemas.openxmlformats.org/spreadsheetml/2006/main" count="165" uniqueCount="79">
  <si>
    <t>Vuorovaikutus</t>
  </si>
  <si>
    <t>Alueen toteutus ja toimintavaihe</t>
  </si>
  <si>
    <t>Perustiedot</t>
  </si>
  <si>
    <t>Infran tiheys (m/ha)</t>
  </si>
  <si>
    <t>Vuokrataan (%)</t>
  </si>
  <si>
    <t>Myydään (%)</t>
  </si>
  <si>
    <t>Vuokrahinta (eur/k-m2)</t>
  </si>
  <si>
    <t>GigaVaasa</t>
  </si>
  <si>
    <t>Pinta-ala (ha)</t>
  </si>
  <si>
    <t>ea</t>
  </si>
  <si>
    <t>Infran investointihinta (eur/m)</t>
  </si>
  <si>
    <t>Alueen taloudellisuus</t>
  </si>
  <si>
    <t>Investoinnit (milj. eur)</t>
  </si>
  <si>
    <t>Tulot (milj. eur)</t>
  </si>
  <si>
    <t>Myyntihinta (eur/k-m2)</t>
  </si>
  <si>
    <t>k-m2</t>
  </si>
  <si>
    <t>ei</t>
  </si>
  <si>
    <t>kyllä</t>
  </si>
  <si>
    <t xml:space="preserve">Otettu huomioon, kyllä/ei </t>
  </si>
  <si>
    <t>Onnistumisen edellytykset, tulokset</t>
  </si>
  <si>
    <t>Suunnitteluvaihe</t>
  </si>
  <si>
    <t>Yritysekosysteemit</t>
  </si>
  <si>
    <t>Joustavuus</t>
  </si>
  <si>
    <t>Kriteeristö</t>
  </si>
  <si>
    <t>työvoima- ja osaaminen kartoitettu</t>
  </si>
  <si>
    <t>investointimahdollisuuksia (infran perustoimintakyky) kartoitettu</t>
  </si>
  <si>
    <t>sidosryhmä kuvattu</t>
  </si>
  <si>
    <t>Yritysalueiden kehittämisen käynnistäminen</t>
  </si>
  <si>
    <t>reunaehtoja (maanomistus, luonto, rakennettavuus) kartoitettu</t>
  </si>
  <si>
    <t xml:space="preserve">mahdollisuus tuoda esille hiljaiset signaalit on olemassa </t>
  </si>
  <si>
    <t>yhteisiä resursseja (energia, liikenne, yms.) kartoitettu (jakamis- &amp; kiertotalous)</t>
  </si>
  <si>
    <t>palvelutarve (esim. kauppa, pk, yhteiset tilat) alueella arvioitu</t>
  </si>
  <si>
    <t>edunvalvontaorganisaatio tiedossa</t>
  </si>
  <si>
    <t>jalostetut tontit sekä "maavaranto" tarjolla</t>
  </si>
  <si>
    <t>hankeryhmä/projektiryhmä perustettu</t>
  </si>
  <si>
    <t>oikeudenmukaisuus ja vastuut kartoitettu</t>
  </si>
  <si>
    <t xml:space="preserve">joustavat aluevaraukset (modulaarisuus ja laajentamistarpeet) ja kaavamerkinnät </t>
  </si>
  <si>
    <t xml:space="preserve">profiilijousto esillä </t>
  </si>
  <si>
    <t>alueella ja lähialueella toimivien yritysten välinen yhteisyö (rakentava dialogi) mahdollistettu</t>
  </si>
  <si>
    <t>ƎIƎ</t>
  </si>
  <si>
    <t>x</t>
  </si>
  <si>
    <t>ekosyst</t>
  </si>
  <si>
    <t>joustavuus</t>
  </si>
  <si>
    <t>vuorovaikut</t>
  </si>
  <si>
    <t>Tulos:</t>
  </si>
  <si>
    <t>Hyöty/kustannus suhde:</t>
  </si>
  <si>
    <t>päätöksenteon synkronointi naapurikuntien kanssa valmisteltu</t>
  </si>
  <si>
    <t>Työkalu yritysalueiden suunnittelun arviointiin</t>
  </si>
  <si>
    <t>Yritysalueen nimi</t>
  </si>
  <si>
    <t>Aluetehokkuus</t>
  </si>
  <si>
    <t>Tarkastelujakso (vuodet)</t>
  </si>
  <si>
    <t>Yritysalueen onnistumisedellytykset eri vaiheissa</t>
  </si>
  <si>
    <t>yritysalueen vetovoimatekijät (sijaintitekijät ja synergiaedut) ja brändi tunnistettu</t>
  </si>
  <si>
    <t>päättäjien näkökulmat ja päätöksentekoketjun pullonkaulat tunnistettu</t>
  </si>
  <si>
    <t>yhteensopivuus liikennejärjestelmän, maakuntakaavan ja VAT:n kanssa varmistettu</t>
  </si>
  <si>
    <t>menestystekijöitä (esim. markinnan läheisyys) ja epävarmuustekijöitä kartoitettu</t>
  </si>
  <si>
    <t>yritysverkosto ja -ekosysteemi kuvattu ja yritysten ehdot/vaatimukset (esim. ideakilpailu) kartoitettu</t>
  </si>
  <si>
    <t>aikataulu valmis ja avoimesti esillä</t>
  </si>
  <si>
    <t>sidosryhmät osallistettu ja seudullinen ohjaus varmistettu</t>
  </si>
  <si>
    <t>yhteneväisistä periaatteista yritysalueiden suhteen naapurikuntien kanssa sovittu</t>
  </si>
  <si>
    <t>tavoiteltu profiili ja luonne määritelty (kasvu ja jatkuvuus)</t>
  </si>
  <si>
    <t>alueen viihtyvyys ja ympäristöystävällisyys varmistettu</t>
  </si>
  <si>
    <t>alue- ja kaupunkitaloudellisia (kustannus/hyöty) vaikutuksia arvioitu</t>
  </si>
  <si>
    <t>hinnoittelu- ja myyntimalli valmis ja synkronoitu naapurikuntien kanssa</t>
  </si>
  <si>
    <t>elinkaarimalli (sis. alueen liikevaihdon kartoitus) käytössä</t>
  </si>
  <si>
    <t>ennakointimalli otettu käyttöön (sis. riskit ja muutosvalmiudet)</t>
  </si>
  <si>
    <t>yritysten väliset innovaatioprosessit ja syntyneet uudet tuotanto-, tuote- tai palveluinnovaatiot kartoitettu</t>
  </si>
  <si>
    <t>Ylläpitokustannus (milj. eur)</t>
  </si>
  <si>
    <t>markkinointi aloitettu (sis. Imagon ja brändin kehitys)</t>
  </si>
  <si>
    <t>Tässä sarakkeessa oleva tieto voi editoida</t>
  </si>
  <si>
    <t>investointi- ja rahoitussuunnitelma olemassa</t>
  </si>
  <si>
    <t>Infran ylläpitokustannus (eur/m/vuosi)</t>
  </si>
  <si>
    <t>digitaaliset markinnointi- ja tiedotusalustat otettu käyttöön</t>
  </si>
  <si>
    <t>innovatiiviset hankinnat otettu käyttöön</t>
  </si>
  <si>
    <t>markkinointisuunnitelma</t>
  </si>
  <si>
    <t xml:space="preserve">erilaisia toteutusmalleja valmisteltu </t>
  </si>
  <si>
    <t>kumppanuusverkosto kuvattu ja yhteistyöalusta perustettu</t>
  </si>
  <si>
    <t>viestintäsuunnitelma valmis</t>
  </si>
  <si>
    <t>digitaaliset suunnittelu- ja arkistointialustat (tietomallit ja standardit) otettu käyttöön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</si>
</sst>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8"/>
      <color theme="4"/>
      <name val="Calibri"/>
      <family val="2"/>
    </font>
    <font>
      <b/>
      <sz val="48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80"/>
      <color theme="4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0" fillId="2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6" xfId="0" applyFill="1" applyBorder="1"/>
    <xf numFmtId="3" fontId="0" fillId="2" borderId="0" xfId="0" applyNumberFormat="1" applyFont="1" applyFill="1" applyBorder="1"/>
    <xf numFmtId="2" fontId="0" fillId="2" borderId="0" xfId="0" applyNumberFormat="1" applyFont="1" applyFill="1" applyBorder="1"/>
    <xf numFmtId="0" fontId="0" fillId="0" borderId="3" xfId="0" applyFill="1" applyBorder="1" applyAlignment="1">
      <alignment horizontal="right"/>
    </xf>
    <xf numFmtId="0" fontId="1" fillId="3" borderId="3" xfId="0" applyFont="1" applyFill="1" applyBorder="1"/>
    <xf numFmtId="0" fontId="0" fillId="3" borderId="4" xfId="0" applyFill="1" applyBorder="1"/>
    <xf numFmtId="0" fontId="2" fillId="3" borderId="4" xfId="0" applyFont="1" applyFill="1" applyBorder="1" applyAlignment="1">
      <alignment horizontal="center"/>
    </xf>
    <xf numFmtId="0" fontId="0" fillId="0" borderId="0" xfId="0" applyFill="1"/>
    <xf numFmtId="0" fontId="0" fillId="0" borderId="3" xfId="0" applyFont="1" applyFill="1" applyBorder="1" applyAlignment="1">
      <alignment horizontal="right"/>
    </xf>
    <xf numFmtId="0" fontId="3" fillId="2" borderId="0" xfId="0" applyFont="1" applyFill="1" applyBorder="1"/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0" fillId="0" borderId="3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5" fillId="2" borderId="0" xfId="0" applyFont="1" applyFill="1"/>
    <xf numFmtId="0" fontId="4" fillId="4" borderId="4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right"/>
    </xf>
    <xf numFmtId="0" fontId="14" fillId="2" borderId="4" xfId="0" applyFont="1" applyFill="1" applyBorder="1"/>
    <xf numFmtId="0" fontId="10" fillId="2" borderId="0" xfId="0" applyFont="1" applyFill="1" applyAlignment="1">
      <alignment horizontal="center"/>
    </xf>
    <xf numFmtId="0" fontId="15" fillId="5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9" fontId="8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1">
    <cellStyle name="Normal" xfId="0" builtinId="0"/>
  </cellStyles>
  <dxfs count="96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colors>
    <mruColors>
      <color rgb="FF996633"/>
      <color rgb="FFCC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i-FI" sz="1600"/>
              <a:t>Kehittämisprosessi</a:t>
            </a:r>
          </a:p>
        </c:rich>
      </c:tx>
      <c:layout>
        <c:manualLayout>
          <c:xMode val="edge"/>
          <c:yMode val="edge"/>
          <c:x val="0.37731028565737534"/>
          <c:y val="4.41988767154616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891785449053706"/>
          <c:y val="0.21350162161983"/>
          <c:w val="0.53578415262771795"/>
          <c:h val="0.58764851038018984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cat>
            <c:strRef>
              <c:f>(Taul1!$T$22:$T$24,Taul1!$C$35)</c:f>
              <c:strCache>
                <c:ptCount val="3"/>
                <c:pt idx="0">
                  <c:v>Yritysalueiden kehittämisen käynnistäminen</c:v>
                </c:pt>
                <c:pt idx="1">
                  <c:v>Suunnitteluvaihe</c:v>
                </c:pt>
                <c:pt idx="2">
                  <c:v>Alueen toteutus ja toimintavaihe</c:v>
                </c:pt>
              </c:strCache>
            </c:strRef>
          </c:cat>
          <c:val>
            <c:numRef>
              <c:f>Taul1!$U$22:$U$24</c:f>
              <c:numCache>
                <c:formatCode>General</c:formatCode>
                <c:ptCount val="3"/>
                <c:pt idx="0">
                  <c:v>8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1-446D-8AFE-591BFB928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191488"/>
        <c:axId val="153973888"/>
      </c:radarChart>
      <c:catAx>
        <c:axId val="1501914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3973888"/>
        <c:crosses val="autoZero"/>
        <c:auto val="1"/>
        <c:lblAlgn val="ctr"/>
        <c:lblOffset val="100"/>
        <c:noMultiLvlLbl val="0"/>
      </c:catAx>
      <c:valAx>
        <c:axId val="153973888"/>
        <c:scaling>
          <c:orientation val="minMax"/>
          <c:max val="13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01914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i-FI" sz="1800"/>
              <a:t>Alueen resilienssi</a:t>
            </a:r>
          </a:p>
        </c:rich>
      </c:tx>
      <c:layout>
        <c:manualLayout>
          <c:xMode val="edge"/>
          <c:yMode val="edge"/>
          <c:x val="0.40084801313091339"/>
          <c:y val="8.46956171685351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805828719606494"/>
          <c:y val="0.18957373914477432"/>
          <c:w val="0.46801672456721238"/>
          <c:h val="0.62157125223409704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cat>
            <c:strRef>
              <c:f>Taul1!$T$26:$T$28</c:f>
              <c:strCache>
                <c:ptCount val="3"/>
                <c:pt idx="0">
                  <c:v>Yritysekosysteemit</c:v>
                </c:pt>
                <c:pt idx="1">
                  <c:v>Joustavuus</c:v>
                </c:pt>
                <c:pt idx="2">
                  <c:v>Vuorovaikutus</c:v>
                </c:pt>
              </c:strCache>
            </c:strRef>
          </c:cat>
          <c:val>
            <c:numRef>
              <c:f>Taul1!$U$26:$U$28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E-4D72-9875-1ABF5E3B3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02560"/>
        <c:axId val="154004096"/>
      </c:radarChart>
      <c:catAx>
        <c:axId val="154002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4004096"/>
        <c:crosses val="autoZero"/>
        <c:auto val="1"/>
        <c:lblAlgn val="ctr"/>
        <c:lblOffset val="100"/>
        <c:noMultiLvlLbl val="0"/>
      </c:catAx>
      <c:valAx>
        <c:axId val="154004096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40025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/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19</xdr:row>
      <xdr:rowOff>6831</xdr:rowOff>
    </xdr:from>
    <xdr:to>
      <xdr:col>0</xdr:col>
      <xdr:colOff>5921594</xdr:colOff>
      <xdr:row>30</xdr:row>
      <xdr:rowOff>100411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3378681"/>
          <a:ext cx="5350094" cy="2267523"/>
        </a:xfrm>
        <a:prstGeom prst="rect">
          <a:avLst/>
        </a:prstGeom>
      </xdr:spPr>
    </xdr:pic>
    <xdr:clientData/>
  </xdr:twoCellAnchor>
  <xdr:twoCellAnchor>
    <xdr:from>
      <xdr:col>4</xdr:col>
      <xdr:colOff>587187</xdr:colOff>
      <xdr:row>23</xdr:row>
      <xdr:rowOff>102813</xdr:rowOff>
    </xdr:from>
    <xdr:to>
      <xdr:col>12</xdr:col>
      <xdr:colOff>134470</xdr:colOff>
      <xdr:row>53</xdr:row>
      <xdr:rowOff>40903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501830</xdr:colOff>
      <xdr:row>43</xdr:row>
      <xdr:rowOff>105798</xdr:rowOff>
    </xdr:from>
    <xdr:to>
      <xdr:col>14</xdr:col>
      <xdr:colOff>187504</xdr:colOff>
      <xdr:row>78</xdr:row>
      <xdr:rowOff>24837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1363381</xdr:colOff>
      <xdr:row>11</xdr:row>
      <xdr:rowOff>73227</xdr:rowOff>
    </xdr:from>
    <xdr:to>
      <xdr:col>3</xdr:col>
      <xdr:colOff>1090704</xdr:colOff>
      <xdr:row>14</xdr:row>
      <xdr:rowOff>61003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381" y="1533727"/>
          <a:ext cx="1251323" cy="559276"/>
        </a:xfrm>
        <a:prstGeom prst="rect">
          <a:avLst/>
        </a:prstGeom>
      </xdr:spPr>
    </xdr:pic>
    <xdr:clientData/>
  </xdr:twoCellAnchor>
  <xdr:twoCellAnchor editAs="oneCell">
    <xdr:from>
      <xdr:col>2</xdr:col>
      <xdr:colOff>1453030</xdr:colOff>
      <xdr:row>16</xdr:row>
      <xdr:rowOff>52226</xdr:rowOff>
    </xdr:from>
    <xdr:to>
      <xdr:col>4</xdr:col>
      <xdr:colOff>44450</xdr:colOff>
      <xdr:row>21</xdr:row>
      <xdr:rowOff>39410</xdr:rowOff>
    </xdr:to>
    <xdr:pic>
      <xdr:nvPicPr>
        <xdr:cNvPr id="6" name="Picture 5" descr="Bildresultat fÃ¶r mal verkosto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0030" y="2465226"/>
          <a:ext cx="1274295" cy="1066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1195295</xdr:colOff>
      <xdr:row>22</xdr:row>
      <xdr:rowOff>168346</xdr:rowOff>
    </xdr:from>
    <xdr:to>
      <xdr:col>4</xdr:col>
      <xdr:colOff>485402</xdr:colOff>
      <xdr:row>26</xdr:row>
      <xdr:rowOff>157443</xdr:rowOff>
    </xdr:to>
    <xdr:pic>
      <xdr:nvPicPr>
        <xdr:cNvPr id="7" name="Picture 6" descr="Bildresultat fÃ¶r tampereen kuntayhtymÃ¤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2295" y="3851346"/>
          <a:ext cx="1972982" cy="830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86"/>
  <sheetViews>
    <sheetView tabSelected="1" topLeftCell="A25" zoomScale="85" zoomScaleNormal="85" workbookViewId="0">
      <selection activeCell="A4" sqref="A4:K75"/>
    </sheetView>
  </sheetViews>
  <sheetFormatPr defaultRowHeight="14.5" x14ac:dyDescent="0.35"/>
  <cols>
    <col min="1" max="1" width="101.7265625" customWidth="1"/>
    <col min="2" max="2" width="14.453125" customWidth="1"/>
    <col min="3" max="3" width="22.81640625" style="22" customWidth="1"/>
    <col min="4" max="4" width="17.26953125" style="22" customWidth="1"/>
    <col min="5" max="5" width="19.7265625" style="1" customWidth="1"/>
    <col min="6" max="6" width="29.26953125" customWidth="1"/>
    <col min="7" max="7" width="14.81640625" customWidth="1"/>
    <col min="11" max="11" width="16.54296875" style="1" customWidth="1"/>
    <col min="12" max="18" width="9.1796875" style="1"/>
    <col min="19" max="27" width="9.1796875" style="37"/>
    <col min="28" max="57" width="9.1796875" style="1"/>
  </cols>
  <sheetData>
    <row r="1" spans="1:11" hidden="1" x14ac:dyDescent="0.3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idden="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" hidden="1" customHeight="1" thickBot="1" x14ac:dyDescent="0.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46.5" customHeight="1" thickBot="1" x14ac:dyDescent="1.4">
      <c r="A4" s="41"/>
      <c r="B4" s="42" t="s">
        <v>69</v>
      </c>
      <c r="C4" s="41"/>
      <c r="D4" s="41"/>
      <c r="E4" s="41"/>
      <c r="F4" s="41"/>
      <c r="G4" s="41"/>
      <c r="H4" s="41"/>
      <c r="I4" s="41"/>
      <c r="J4" s="41"/>
      <c r="K4" s="41"/>
    </row>
    <row r="5" spans="1:11" ht="18.5" x14ac:dyDescent="0.45">
      <c r="A5" s="57" t="s">
        <v>2</v>
      </c>
      <c r="B5" s="59"/>
      <c r="C5" s="48" t="s">
        <v>39</v>
      </c>
      <c r="D5" s="49"/>
      <c r="E5" s="50"/>
      <c r="F5" s="57" t="s">
        <v>11</v>
      </c>
      <c r="G5" s="58"/>
      <c r="H5" s="58"/>
      <c r="I5" s="58"/>
      <c r="J5" s="58"/>
      <c r="K5" s="59"/>
    </row>
    <row r="6" spans="1:11" x14ac:dyDescent="0.35">
      <c r="A6" s="2" t="s">
        <v>48</v>
      </c>
      <c r="B6" s="39" t="s">
        <v>7</v>
      </c>
      <c r="C6" s="51"/>
      <c r="D6" s="52"/>
      <c r="E6" s="53"/>
      <c r="F6" s="7"/>
      <c r="G6" s="31" t="s">
        <v>15</v>
      </c>
      <c r="H6" s="16">
        <f>B7*B8*10000</f>
        <v>420000</v>
      </c>
      <c r="I6" s="12"/>
      <c r="J6" s="12"/>
      <c r="K6" s="4"/>
    </row>
    <row r="7" spans="1:11" x14ac:dyDescent="0.35">
      <c r="A7" s="2" t="s">
        <v>8</v>
      </c>
      <c r="B7" s="40">
        <v>420</v>
      </c>
      <c r="C7" s="51"/>
      <c r="D7" s="52"/>
      <c r="E7" s="53"/>
      <c r="F7" s="7"/>
      <c r="G7" s="31" t="s">
        <v>12</v>
      </c>
      <c r="H7" s="17">
        <f>(B9*B7*B10)/1000000</f>
        <v>31.5</v>
      </c>
      <c r="I7" s="12"/>
      <c r="J7" s="12"/>
      <c r="K7" s="4"/>
    </row>
    <row r="8" spans="1:11" x14ac:dyDescent="0.35">
      <c r="A8" s="2" t="s">
        <v>49</v>
      </c>
      <c r="B8" s="40">
        <v>0.1</v>
      </c>
      <c r="C8" s="51"/>
      <c r="D8" s="52"/>
      <c r="E8" s="53"/>
      <c r="F8" s="7"/>
      <c r="G8" s="31" t="s">
        <v>67</v>
      </c>
      <c r="H8" s="17">
        <f>(B9*B7*B11*B16)/1000000</f>
        <v>63</v>
      </c>
      <c r="I8" s="12"/>
      <c r="J8" s="12"/>
      <c r="K8" s="4"/>
    </row>
    <row r="9" spans="1:11" x14ac:dyDescent="0.35">
      <c r="A9" s="2" t="s">
        <v>3</v>
      </c>
      <c r="B9" s="40">
        <v>50</v>
      </c>
      <c r="C9" s="51"/>
      <c r="D9" s="52"/>
      <c r="E9" s="53"/>
      <c r="F9" s="7"/>
      <c r="G9" s="31" t="s">
        <v>13</v>
      </c>
      <c r="H9" s="17">
        <f>((B13/100*B7*B8*10000*B15)/1000000)+((B12/100*B7*B8*10000*B14*B16)/1000000)</f>
        <v>94.5</v>
      </c>
      <c r="I9" s="12"/>
      <c r="J9" s="12"/>
      <c r="K9" s="4"/>
    </row>
    <row r="10" spans="1:11" x14ac:dyDescent="0.35">
      <c r="A10" s="2" t="s">
        <v>10</v>
      </c>
      <c r="B10" s="40">
        <v>1500</v>
      </c>
      <c r="C10" s="54" t="s">
        <v>47</v>
      </c>
      <c r="D10" s="55"/>
      <c r="E10" s="56"/>
      <c r="F10" s="7"/>
      <c r="G10" s="11"/>
      <c r="H10" s="12"/>
      <c r="I10" s="12"/>
      <c r="J10" s="12"/>
      <c r="K10" s="4"/>
    </row>
    <row r="11" spans="1:11" ht="21" x14ac:dyDescent="0.5">
      <c r="A11" s="2" t="s">
        <v>71</v>
      </c>
      <c r="B11" s="40">
        <v>150</v>
      </c>
      <c r="C11" s="24"/>
      <c r="D11" s="24"/>
      <c r="E11" s="12"/>
      <c r="F11" s="7"/>
      <c r="G11" s="46" t="s">
        <v>45</v>
      </c>
      <c r="H11" s="46"/>
      <c r="I11" s="46"/>
      <c r="J11" s="12"/>
      <c r="K11" s="4"/>
    </row>
    <row r="12" spans="1:11" x14ac:dyDescent="0.35">
      <c r="A12" s="2" t="s">
        <v>4</v>
      </c>
      <c r="B12" s="40">
        <v>75</v>
      </c>
      <c r="C12" s="24"/>
      <c r="D12" s="24"/>
      <c r="E12" s="12"/>
      <c r="F12" s="7"/>
      <c r="G12" s="47">
        <f>H9/(H7+H8)</f>
        <v>1</v>
      </c>
      <c r="H12" s="47"/>
      <c r="I12" s="47"/>
      <c r="J12" s="12"/>
      <c r="K12" s="4"/>
    </row>
    <row r="13" spans="1:11" x14ac:dyDescent="0.35">
      <c r="A13" s="2" t="s">
        <v>5</v>
      </c>
      <c r="B13" s="40">
        <v>25</v>
      </c>
      <c r="C13" s="24"/>
      <c r="D13" s="24"/>
      <c r="E13" s="12"/>
      <c r="F13" s="5"/>
      <c r="G13" s="47"/>
      <c r="H13" s="47"/>
      <c r="I13" s="47"/>
      <c r="J13" s="12"/>
      <c r="K13" s="4"/>
    </row>
    <row r="14" spans="1:11" x14ac:dyDescent="0.35">
      <c r="A14" s="2" t="s">
        <v>6</v>
      </c>
      <c r="B14" s="40">
        <v>10</v>
      </c>
      <c r="C14" s="24"/>
      <c r="D14" s="24"/>
      <c r="E14" s="12"/>
      <c r="F14" s="7"/>
      <c r="G14" s="47"/>
      <c r="H14" s="47"/>
      <c r="I14" s="47"/>
      <c r="J14" s="12"/>
      <c r="K14" s="4"/>
    </row>
    <row r="15" spans="1:11" x14ac:dyDescent="0.35">
      <c r="A15" s="2" t="s">
        <v>14</v>
      </c>
      <c r="B15" s="40">
        <v>300</v>
      </c>
      <c r="C15" s="24"/>
      <c r="D15" s="24"/>
      <c r="E15" s="12"/>
      <c r="F15" s="7"/>
      <c r="G15" s="12"/>
      <c r="H15" s="12"/>
      <c r="I15" s="12"/>
      <c r="J15" s="12"/>
      <c r="K15" s="4"/>
    </row>
    <row r="16" spans="1:11" x14ac:dyDescent="0.35">
      <c r="A16" s="2" t="s">
        <v>50</v>
      </c>
      <c r="B16" s="40">
        <v>20</v>
      </c>
      <c r="C16" s="24"/>
      <c r="D16" s="24"/>
      <c r="E16" s="12"/>
      <c r="F16" s="7"/>
      <c r="G16" s="12"/>
      <c r="H16" s="12"/>
      <c r="I16" s="12"/>
      <c r="J16" s="12"/>
      <c r="K16" s="4"/>
    </row>
    <row r="17" spans="1:21" ht="18.5" x14ac:dyDescent="0.45">
      <c r="A17" s="33" t="s">
        <v>51</v>
      </c>
      <c r="B17" s="30"/>
      <c r="C17" s="28"/>
      <c r="D17" s="28"/>
      <c r="E17" s="12"/>
      <c r="F17" s="60" t="s">
        <v>19</v>
      </c>
      <c r="G17" s="61"/>
      <c r="H17" s="61"/>
      <c r="I17" s="61"/>
      <c r="J17" s="61"/>
      <c r="K17" s="62"/>
    </row>
    <row r="18" spans="1:21" x14ac:dyDescent="0.35">
      <c r="A18" s="3"/>
      <c r="B18" s="4"/>
      <c r="C18" s="12"/>
      <c r="D18" s="12"/>
      <c r="E18" s="12"/>
      <c r="F18" s="7"/>
      <c r="G18" s="12"/>
      <c r="H18" s="12"/>
      <c r="I18" s="12"/>
      <c r="J18" s="12"/>
      <c r="K18" s="4"/>
    </row>
    <row r="19" spans="1:21" ht="21" x14ac:dyDescent="0.5">
      <c r="A19" s="3"/>
      <c r="B19" s="4"/>
      <c r="C19" s="12"/>
      <c r="D19" s="12"/>
      <c r="E19" s="12"/>
      <c r="F19" s="7"/>
      <c r="G19" s="46" t="s">
        <v>44</v>
      </c>
      <c r="H19" s="46"/>
      <c r="I19" s="46"/>
      <c r="J19" s="12"/>
      <c r="K19" s="4"/>
    </row>
    <row r="20" spans="1:21" x14ac:dyDescent="0.35">
      <c r="A20" s="3"/>
      <c r="B20" s="4"/>
      <c r="C20" s="12"/>
      <c r="D20" s="12"/>
      <c r="E20" s="12"/>
      <c r="F20" s="32"/>
      <c r="G20" s="45">
        <f>T76/39</f>
        <v>0.51282051282051277</v>
      </c>
      <c r="H20" s="45"/>
      <c r="I20" s="45"/>
      <c r="J20" s="12"/>
      <c r="K20" s="4"/>
    </row>
    <row r="21" spans="1:21" x14ac:dyDescent="0.35">
      <c r="A21" s="3"/>
      <c r="B21" s="4"/>
      <c r="C21" s="12"/>
      <c r="D21" s="12"/>
      <c r="E21" s="12"/>
      <c r="F21" s="7"/>
      <c r="G21" s="45"/>
      <c r="H21" s="45"/>
      <c r="I21" s="45"/>
      <c r="J21" s="12"/>
      <c r="K21" s="4"/>
    </row>
    <row r="22" spans="1:21" x14ac:dyDescent="0.35">
      <c r="A22" s="3"/>
      <c r="B22" s="4"/>
      <c r="C22" s="12"/>
      <c r="D22" s="12"/>
      <c r="E22" s="12"/>
      <c r="F22" s="7"/>
      <c r="G22" s="45"/>
      <c r="H22" s="45"/>
      <c r="I22" s="45"/>
      <c r="J22" s="12"/>
      <c r="K22" s="4"/>
      <c r="T22" s="37" t="str">
        <f>A34</f>
        <v>Yritysalueiden kehittämisen käynnistäminen</v>
      </c>
      <c r="U22" s="37">
        <f>SUM(T35:T47)</f>
        <v>8</v>
      </c>
    </row>
    <row r="23" spans="1:21" ht="21" x14ac:dyDescent="0.5">
      <c r="A23" s="3"/>
      <c r="B23" s="4"/>
      <c r="C23" s="12"/>
      <c r="D23"/>
      <c r="E23" s="12"/>
      <c r="F23" s="7"/>
      <c r="G23" s="46" t="str">
        <f>IF(G20&lt;0.5,"heikko",(IF(G20&lt;0.75,"hyvä","erinomainen")))</f>
        <v>hyvä</v>
      </c>
      <c r="H23" s="46"/>
      <c r="I23" s="46"/>
      <c r="J23" s="12"/>
      <c r="K23" s="4"/>
      <c r="T23" s="37" t="str">
        <f>A48</f>
        <v>Suunnitteluvaihe</v>
      </c>
      <c r="U23" s="37">
        <f>SUM(T49:T61)</f>
        <v>6</v>
      </c>
    </row>
    <row r="24" spans="1:21" x14ac:dyDescent="0.35">
      <c r="A24" s="3"/>
      <c r="B24" s="4"/>
      <c r="C24" s="12"/>
      <c r="D24" s="12"/>
      <c r="E24" s="12"/>
      <c r="F24" s="7"/>
      <c r="G24" s="12"/>
      <c r="H24" s="12"/>
      <c r="I24" s="12"/>
      <c r="J24" s="12"/>
      <c r="K24" s="4"/>
      <c r="T24" s="37" t="str">
        <f>A62</f>
        <v>Alueen toteutus ja toimintavaihe</v>
      </c>
      <c r="U24" s="37">
        <f>SUM(T63:T75)</f>
        <v>6</v>
      </c>
    </row>
    <row r="25" spans="1:21" x14ac:dyDescent="0.35">
      <c r="A25" s="3"/>
      <c r="B25" s="4"/>
      <c r="C25" s="12"/>
      <c r="D25" s="12"/>
      <c r="E25" s="12"/>
      <c r="F25" s="7"/>
      <c r="G25" s="12"/>
      <c r="H25" s="12"/>
      <c r="I25" s="12"/>
      <c r="J25" s="12"/>
      <c r="K25" s="4"/>
    </row>
    <row r="26" spans="1:21" x14ac:dyDescent="0.35">
      <c r="A26" s="3"/>
      <c r="B26" s="4"/>
      <c r="C26" s="12"/>
      <c r="D26" s="12"/>
      <c r="E26" s="12"/>
      <c r="F26" s="7"/>
      <c r="G26" s="12"/>
      <c r="H26" s="12"/>
      <c r="I26" s="12"/>
      <c r="J26" s="12"/>
      <c r="K26" s="4"/>
      <c r="T26" s="37" t="s">
        <v>21</v>
      </c>
      <c r="U26" s="37">
        <f>T35+T42+T41+T45+T46+T50+T51+T54+T55+T58+T64+T68+T70+T71+T74</f>
        <v>9</v>
      </c>
    </row>
    <row r="27" spans="1:21" x14ac:dyDescent="0.35">
      <c r="A27" s="3"/>
      <c r="B27" s="4"/>
      <c r="C27" s="12"/>
      <c r="D27" s="12"/>
      <c r="E27" s="12"/>
      <c r="F27" s="7"/>
      <c r="G27" s="12"/>
      <c r="H27" s="12"/>
      <c r="I27" s="12"/>
      <c r="J27" s="12"/>
      <c r="K27" s="4"/>
      <c r="Q27"/>
      <c r="T27" s="37" t="s">
        <v>22</v>
      </c>
      <c r="U27" s="37">
        <f>T38+T36+T41+T42+T49+T50+T52+T57+T60+T64+T65+T67+T69+T71+T74</f>
        <v>10</v>
      </c>
    </row>
    <row r="28" spans="1:21" x14ac:dyDescent="0.35">
      <c r="A28" s="3"/>
      <c r="B28" s="4"/>
      <c r="C28" s="12"/>
      <c r="D28" s="12"/>
      <c r="E28" s="12"/>
      <c r="F28" s="7"/>
      <c r="G28" s="12"/>
      <c r="H28" s="12"/>
      <c r="I28" s="12"/>
      <c r="J28" s="12"/>
      <c r="K28" s="4"/>
      <c r="T28" s="37" t="s">
        <v>0</v>
      </c>
      <c r="U28" s="37">
        <f>T35+T37+T38+T44+T45+T46+T47+T49+T50+T51+T54+T64+T70+T71+T72</f>
        <v>9</v>
      </c>
    </row>
    <row r="29" spans="1:21" x14ac:dyDescent="0.35">
      <c r="A29" s="3"/>
      <c r="B29" s="4"/>
      <c r="C29" s="12"/>
      <c r="D29" s="12"/>
      <c r="E29" s="12"/>
      <c r="F29" s="7"/>
      <c r="G29" s="12"/>
      <c r="H29" s="12"/>
      <c r="I29" s="12"/>
      <c r="J29" s="12"/>
      <c r="K29" s="4"/>
    </row>
    <row r="30" spans="1:21" x14ac:dyDescent="0.35">
      <c r="A30" s="3"/>
      <c r="B30" s="4"/>
      <c r="C30" s="12"/>
      <c r="D30" s="12"/>
      <c r="E30" s="12"/>
      <c r="F30" s="7"/>
      <c r="G30" s="12"/>
      <c r="H30" s="12"/>
      <c r="I30" s="12"/>
      <c r="J30" s="12"/>
      <c r="K30" s="4"/>
    </row>
    <row r="31" spans="1:21" x14ac:dyDescent="0.35">
      <c r="A31" s="3"/>
      <c r="B31" s="4"/>
      <c r="C31" s="12"/>
      <c r="D31" s="12"/>
      <c r="E31" s="12"/>
      <c r="F31" s="7"/>
      <c r="G31" s="12"/>
      <c r="H31" s="12"/>
      <c r="I31" s="12"/>
      <c r="J31" s="12"/>
      <c r="K31" s="4"/>
    </row>
    <row r="32" spans="1:21" x14ac:dyDescent="0.35">
      <c r="A32" s="5"/>
      <c r="B32" s="6"/>
      <c r="C32" s="25"/>
      <c r="D32" s="25"/>
      <c r="E32" s="25"/>
      <c r="F32" s="7"/>
      <c r="G32" s="12"/>
      <c r="H32" s="12"/>
      <c r="I32" s="12"/>
      <c r="J32" s="12"/>
      <c r="K32" s="4"/>
    </row>
    <row r="33" spans="1:25" ht="43.5" x14ac:dyDescent="0.35">
      <c r="A33" s="34" t="s">
        <v>23</v>
      </c>
      <c r="B33" s="38" t="s">
        <v>18</v>
      </c>
      <c r="C33" s="35" t="s">
        <v>21</v>
      </c>
      <c r="D33" s="35" t="s">
        <v>22</v>
      </c>
      <c r="E33" s="35" t="s">
        <v>0</v>
      </c>
      <c r="F33" s="7"/>
      <c r="G33" s="12"/>
      <c r="H33" s="12"/>
      <c r="I33" s="12"/>
      <c r="J33" s="12"/>
      <c r="K33" s="4"/>
    </row>
    <row r="34" spans="1:25" x14ac:dyDescent="0.35">
      <c r="A34" s="19" t="s">
        <v>27</v>
      </c>
      <c r="B34" s="20"/>
      <c r="C34" s="27"/>
      <c r="D34" s="27"/>
      <c r="E34" s="12"/>
      <c r="F34" s="7"/>
      <c r="G34" s="12"/>
      <c r="H34" s="12"/>
      <c r="I34" s="12"/>
      <c r="J34" s="12"/>
      <c r="K34" s="4"/>
      <c r="W34" s="37" t="s">
        <v>41</v>
      </c>
      <c r="X34" s="37" t="s">
        <v>42</v>
      </c>
      <c r="Y34" s="37" t="s">
        <v>43</v>
      </c>
    </row>
    <row r="35" spans="1:25" x14ac:dyDescent="0.35">
      <c r="A35" s="3" t="s">
        <v>35</v>
      </c>
      <c r="B35" s="8" t="s">
        <v>16</v>
      </c>
      <c r="C35" s="29"/>
      <c r="D35" s="26"/>
      <c r="E35" s="29"/>
      <c r="F35" s="7"/>
      <c r="G35" s="12"/>
      <c r="H35" s="12"/>
      <c r="I35" s="12"/>
      <c r="J35" s="12"/>
      <c r="K35" s="4"/>
      <c r="T35" s="37">
        <f t="shared" ref="T35:T47" si="0">IF(B35="ei",0,1)</f>
        <v>0</v>
      </c>
      <c r="W35" s="37" t="s">
        <v>40</v>
      </c>
      <c r="Y35" s="37" t="s">
        <v>40</v>
      </c>
    </row>
    <row r="36" spans="1:25" x14ac:dyDescent="0.35">
      <c r="A36" s="18" t="s">
        <v>52</v>
      </c>
      <c r="B36" s="8" t="s">
        <v>16</v>
      </c>
      <c r="C36" s="26"/>
      <c r="D36" s="29"/>
      <c r="E36" s="12"/>
      <c r="F36" s="7"/>
      <c r="G36" s="12"/>
      <c r="H36" s="12"/>
      <c r="I36" s="12"/>
      <c r="J36" s="12"/>
      <c r="K36" s="4"/>
      <c r="T36" s="37">
        <f t="shared" si="0"/>
        <v>0</v>
      </c>
      <c r="X36" s="37" t="s">
        <v>40</v>
      </c>
    </row>
    <row r="37" spans="1:25" x14ac:dyDescent="0.35">
      <c r="A37" s="18" t="s">
        <v>53</v>
      </c>
      <c r="B37" s="8" t="s">
        <v>17</v>
      </c>
      <c r="C37" s="26"/>
      <c r="D37" s="26"/>
      <c r="E37" s="29"/>
      <c r="F37" s="7"/>
      <c r="G37" s="12"/>
      <c r="H37" s="12"/>
      <c r="I37" s="12"/>
      <c r="J37" s="12"/>
      <c r="K37" s="4"/>
      <c r="T37" s="37">
        <f t="shared" si="0"/>
        <v>1</v>
      </c>
      <c r="Y37" s="37" t="s">
        <v>40</v>
      </c>
    </row>
    <row r="38" spans="1:25" x14ac:dyDescent="0.35">
      <c r="A38" s="18" t="s">
        <v>46</v>
      </c>
      <c r="B38" s="8" t="s">
        <v>17</v>
      </c>
      <c r="C38" s="26"/>
      <c r="D38" s="29"/>
      <c r="E38" s="29"/>
      <c r="F38" s="7"/>
      <c r="G38" s="12"/>
      <c r="H38" s="12"/>
      <c r="I38" s="12"/>
      <c r="J38" s="12"/>
      <c r="K38" s="4"/>
      <c r="T38" s="37">
        <f t="shared" si="0"/>
        <v>1</v>
      </c>
      <c r="X38" s="37" t="s">
        <v>40</v>
      </c>
      <c r="Y38" s="37" t="s">
        <v>40</v>
      </c>
    </row>
    <row r="39" spans="1:25" x14ac:dyDescent="0.35">
      <c r="A39" s="18" t="s">
        <v>25</v>
      </c>
      <c r="B39" s="8" t="s">
        <v>17</v>
      </c>
      <c r="C39" s="26"/>
      <c r="D39" s="26"/>
      <c r="E39" s="12"/>
      <c r="F39" s="7"/>
      <c r="G39" s="12"/>
      <c r="H39" s="12"/>
      <c r="I39" s="12"/>
      <c r="J39" s="12"/>
      <c r="K39" s="4"/>
      <c r="T39" s="37">
        <f t="shared" si="0"/>
        <v>1</v>
      </c>
    </row>
    <row r="40" spans="1:25" x14ac:dyDescent="0.35">
      <c r="A40" s="23" t="s">
        <v>54</v>
      </c>
      <c r="B40" s="8" t="s">
        <v>17</v>
      </c>
      <c r="C40" s="26"/>
      <c r="D40" s="26"/>
      <c r="E40" s="12"/>
      <c r="F40" s="7"/>
      <c r="G40" s="12"/>
      <c r="H40" s="12"/>
      <c r="I40" s="12"/>
      <c r="J40" s="12"/>
      <c r="K40" s="4"/>
      <c r="T40" s="37">
        <f t="shared" si="0"/>
        <v>1</v>
      </c>
    </row>
    <row r="41" spans="1:25" x14ac:dyDescent="0.35">
      <c r="A41" s="18" t="s">
        <v>55</v>
      </c>
      <c r="B41" s="8" t="s">
        <v>16</v>
      </c>
      <c r="C41" s="29"/>
      <c r="D41" s="29"/>
      <c r="E41" s="12"/>
      <c r="F41" s="7"/>
      <c r="G41" s="12"/>
      <c r="H41" s="12"/>
      <c r="I41" s="12"/>
      <c r="J41" s="12"/>
      <c r="K41" s="4"/>
      <c r="T41" s="37">
        <f t="shared" si="0"/>
        <v>0</v>
      </c>
      <c r="W41" s="37" t="s">
        <v>40</v>
      </c>
      <c r="X41" s="37" t="s">
        <v>40</v>
      </c>
    </row>
    <row r="42" spans="1:25" x14ac:dyDescent="0.35">
      <c r="A42" s="18" t="s">
        <v>24</v>
      </c>
      <c r="B42" s="8" t="s">
        <v>17</v>
      </c>
      <c r="C42" s="29"/>
      <c r="D42" s="29"/>
      <c r="E42" s="12"/>
      <c r="F42" s="7"/>
      <c r="G42" s="12"/>
      <c r="H42" s="12"/>
      <c r="I42" s="12"/>
      <c r="J42" s="12"/>
      <c r="K42" s="4"/>
      <c r="T42" s="37">
        <f t="shared" si="0"/>
        <v>1</v>
      </c>
      <c r="W42" s="37" t="s">
        <v>40</v>
      </c>
      <c r="X42" s="37" t="s">
        <v>40</v>
      </c>
    </row>
    <row r="43" spans="1:25" x14ac:dyDescent="0.35">
      <c r="A43" s="18" t="s">
        <v>34</v>
      </c>
      <c r="B43" s="8" t="s">
        <v>17</v>
      </c>
      <c r="C43" s="26"/>
      <c r="D43" s="26"/>
      <c r="E43" s="12"/>
      <c r="F43" s="7"/>
      <c r="G43" s="12"/>
      <c r="H43" s="12"/>
      <c r="I43" s="12"/>
      <c r="J43" s="12"/>
      <c r="K43" s="4"/>
      <c r="T43" s="37">
        <f t="shared" si="0"/>
        <v>1</v>
      </c>
    </row>
    <row r="44" spans="1:25" x14ac:dyDescent="0.35">
      <c r="A44" s="18" t="s">
        <v>26</v>
      </c>
      <c r="B44" s="8" t="s">
        <v>16</v>
      </c>
      <c r="C44" s="27"/>
      <c r="D44" s="26"/>
      <c r="E44" s="29"/>
      <c r="F44" s="7"/>
      <c r="G44" s="12"/>
      <c r="H44" s="12"/>
      <c r="I44" s="12"/>
      <c r="J44" s="12"/>
      <c r="K44" s="4"/>
      <c r="T44" s="37">
        <f t="shared" si="0"/>
        <v>0</v>
      </c>
      <c r="Y44" s="37" t="s">
        <v>40</v>
      </c>
    </row>
    <row r="45" spans="1:25" x14ac:dyDescent="0.35">
      <c r="A45" s="3" t="s">
        <v>76</v>
      </c>
      <c r="B45" s="8" t="s">
        <v>17</v>
      </c>
      <c r="C45" s="29"/>
      <c r="D45" s="26"/>
      <c r="E45" s="29"/>
      <c r="F45" s="7"/>
      <c r="G45" s="12"/>
      <c r="H45" s="12"/>
      <c r="I45" s="12"/>
      <c r="J45" s="12"/>
      <c r="K45" s="4"/>
      <c r="T45" s="37">
        <f t="shared" si="0"/>
        <v>1</v>
      </c>
      <c r="W45" s="37" t="s">
        <v>40</v>
      </c>
      <c r="Y45" s="37" t="s">
        <v>40</v>
      </c>
    </row>
    <row r="46" spans="1:25" x14ac:dyDescent="0.35">
      <c r="A46" s="3" t="s">
        <v>56</v>
      </c>
      <c r="B46" s="8" t="s">
        <v>16</v>
      </c>
      <c r="C46" s="29"/>
      <c r="D46" s="26"/>
      <c r="E46" s="29"/>
      <c r="F46" s="7"/>
      <c r="G46" s="12"/>
      <c r="H46" s="12"/>
      <c r="I46" s="12"/>
      <c r="J46" s="12"/>
      <c r="K46" s="4"/>
      <c r="T46" s="37">
        <f t="shared" si="0"/>
        <v>0</v>
      </c>
      <c r="W46" s="37" t="s">
        <v>40</v>
      </c>
      <c r="Y46" s="37" t="s">
        <v>40</v>
      </c>
    </row>
    <row r="47" spans="1:25" x14ac:dyDescent="0.35">
      <c r="A47" s="3" t="s">
        <v>77</v>
      </c>
      <c r="B47" s="8" t="s">
        <v>17</v>
      </c>
      <c r="C47" s="26"/>
      <c r="D47" s="26"/>
      <c r="E47" s="29"/>
      <c r="F47" s="7"/>
      <c r="G47" s="12"/>
      <c r="H47" s="12"/>
      <c r="I47" s="12"/>
      <c r="J47" s="12"/>
      <c r="K47" s="4"/>
      <c r="T47" s="37">
        <f t="shared" si="0"/>
        <v>1</v>
      </c>
      <c r="U47" s="37">
        <f>SUM(T35:T47)</f>
        <v>8</v>
      </c>
      <c r="Y47" s="37" t="s">
        <v>40</v>
      </c>
    </row>
    <row r="48" spans="1:25" x14ac:dyDescent="0.35">
      <c r="A48" s="19" t="s">
        <v>20</v>
      </c>
      <c r="B48" s="21"/>
      <c r="C48" s="26"/>
      <c r="D48" s="26"/>
      <c r="E48" s="12"/>
      <c r="F48" s="7"/>
      <c r="G48" s="12"/>
      <c r="H48" s="12"/>
      <c r="I48" s="12"/>
      <c r="J48" s="12"/>
      <c r="K48" s="4"/>
    </row>
    <row r="49" spans="1:25" x14ac:dyDescent="0.35">
      <c r="A49" s="18" t="s">
        <v>78</v>
      </c>
      <c r="B49" s="8" t="s">
        <v>16</v>
      </c>
      <c r="C49" s="26"/>
      <c r="D49" s="29"/>
      <c r="E49" s="29"/>
      <c r="F49" s="7"/>
      <c r="G49" s="12"/>
      <c r="H49" s="12"/>
      <c r="I49" s="12"/>
      <c r="J49" s="12"/>
      <c r="K49" s="4"/>
      <c r="T49" s="37">
        <f t="shared" ref="T49:T61" si="1">IF(B49="ei",0,1)</f>
        <v>0</v>
      </c>
      <c r="X49" s="37" t="s">
        <v>40</v>
      </c>
      <c r="Y49" s="37" t="s">
        <v>40</v>
      </c>
    </row>
    <row r="50" spans="1:25" x14ac:dyDescent="0.35">
      <c r="A50" s="18" t="s">
        <v>57</v>
      </c>
      <c r="B50" s="8" t="s">
        <v>17</v>
      </c>
      <c r="C50" s="29"/>
      <c r="D50" s="29"/>
      <c r="E50" s="29"/>
      <c r="F50" s="7"/>
      <c r="G50" s="12"/>
      <c r="H50" s="12"/>
      <c r="I50" s="12"/>
      <c r="J50" s="12"/>
      <c r="K50" s="4"/>
      <c r="T50" s="37">
        <f t="shared" si="1"/>
        <v>1</v>
      </c>
      <c r="W50" s="37" t="s">
        <v>40</v>
      </c>
      <c r="X50" s="37" t="s">
        <v>40</v>
      </c>
      <c r="Y50" s="37" t="s">
        <v>40</v>
      </c>
    </row>
    <row r="51" spans="1:25" x14ac:dyDescent="0.35">
      <c r="A51" s="18" t="s">
        <v>58</v>
      </c>
      <c r="B51" s="8" t="s">
        <v>16</v>
      </c>
      <c r="C51" s="29"/>
      <c r="D51" s="26"/>
      <c r="E51" s="29"/>
      <c r="F51" s="7"/>
      <c r="G51" s="12"/>
      <c r="H51" s="12"/>
      <c r="I51" s="12"/>
      <c r="J51" s="12"/>
      <c r="K51" s="4"/>
      <c r="T51" s="37">
        <f t="shared" si="1"/>
        <v>0</v>
      </c>
      <c r="W51" s="37" t="s">
        <v>40</v>
      </c>
      <c r="Y51" s="37" t="s">
        <v>40</v>
      </c>
    </row>
    <row r="52" spans="1:25" x14ac:dyDescent="0.35">
      <c r="A52" s="18" t="s">
        <v>59</v>
      </c>
      <c r="B52" s="8" t="s">
        <v>17</v>
      </c>
      <c r="C52" s="26"/>
      <c r="D52" s="29"/>
      <c r="E52" s="12"/>
      <c r="F52" s="7"/>
      <c r="G52" s="12"/>
      <c r="H52" s="12"/>
      <c r="I52" s="12"/>
      <c r="J52" s="12"/>
      <c r="K52" s="4"/>
      <c r="T52" s="37">
        <f t="shared" si="1"/>
        <v>1</v>
      </c>
      <c r="X52" s="37" t="s">
        <v>40</v>
      </c>
    </row>
    <row r="53" spans="1:25" x14ac:dyDescent="0.35">
      <c r="A53" s="18" t="s">
        <v>28</v>
      </c>
      <c r="B53" s="8" t="s">
        <v>16</v>
      </c>
      <c r="C53" s="26"/>
      <c r="D53" s="26"/>
      <c r="E53" s="12"/>
      <c r="F53" s="7"/>
      <c r="G53" s="12"/>
      <c r="H53" s="12"/>
      <c r="I53" s="12"/>
      <c r="J53" s="12"/>
      <c r="K53" s="4"/>
      <c r="T53" s="37">
        <f t="shared" si="1"/>
        <v>0</v>
      </c>
    </row>
    <row r="54" spans="1:25" x14ac:dyDescent="0.35">
      <c r="A54" s="18" t="s">
        <v>30</v>
      </c>
      <c r="B54" s="8" t="s">
        <v>17</v>
      </c>
      <c r="C54" s="29"/>
      <c r="D54" s="26"/>
      <c r="E54" s="29"/>
      <c r="F54" s="7"/>
      <c r="G54" s="12"/>
      <c r="H54" s="12"/>
      <c r="I54" s="12"/>
      <c r="J54" s="12"/>
      <c r="K54" s="4"/>
      <c r="T54" s="37">
        <f t="shared" si="1"/>
        <v>1</v>
      </c>
      <c r="W54" s="37" t="s">
        <v>40</v>
      </c>
      <c r="Y54" s="37" t="s">
        <v>40</v>
      </c>
    </row>
    <row r="55" spans="1:25" x14ac:dyDescent="0.35">
      <c r="A55" s="18" t="s">
        <v>60</v>
      </c>
      <c r="B55" s="8" t="s">
        <v>17</v>
      </c>
      <c r="C55" s="29"/>
      <c r="D55" s="26"/>
      <c r="E55" s="12"/>
      <c r="F55" s="7"/>
      <c r="G55" s="12"/>
      <c r="H55" s="12"/>
      <c r="I55" s="12"/>
      <c r="J55" s="12"/>
      <c r="K55" s="4"/>
      <c r="T55" s="37">
        <f t="shared" si="1"/>
        <v>1</v>
      </c>
      <c r="W55" s="37" t="s">
        <v>40</v>
      </c>
    </row>
    <row r="56" spans="1:25" x14ac:dyDescent="0.35">
      <c r="A56" s="18" t="s">
        <v>70</v>
      </c>
      <c r="B56" s="8" t="s">
        <v>16</v>
      </c>
      <c r="C56" s="26"/>
      <c r="D56" s="26"/>
      <c r="E56" s="12"/>
      <c r="F56" s="7"/>
      <c r="G56" s="12"/>
      <c r="H56" s="12"/>
      <c r="I56" s="12"/>
      <c r="J56" s="12"/>
      <c r="K56" s="4"/>
      <c r="T56" s="37">
        <f t="shared" si="1"/>
        <v>0</v>
      </c>
    </row>
    <row r="57" spans="1:25" x14ac:dyDescent="0.35">
      <c r="A57" s="18" t="s">
        <v>36</v>
      </c>
      <c r="B57" s="8" t="s">
        <v>16</v>
      </c>
      <c r="C57" s="26"/>
      <c r="D57" s="29"/>
      <c r="E57" s="12"/>
      <c r="F57" s="7"/>
      <c r="G57" s="12"/>
      <c r="H57" s="12"/>
      <c r="I57" s="12"/>
      <c r="J57" s="12"/>
      <c r="K57" s="4"/>
      <c r="T57" s="37">
        <f t="shared" si="1"/>
        <v>0</v>
      </c>
      <c r="X57" s="37" t="s">
        <v>40</v>
      </c>
    </row>
    <row r="58" spans="1:25" x14ac:dyDescent="0.35">
      <c r="A58" s="18" t="s">
        <v>31</v>
      </c>
      <c r="B58" s="8" t="s">
        <v>17</v>
      </c>
      <c r="C58" s="29"/>
      <c r="D58" s="26"/>
      <c r="E58" s="12"/>
      <c r="F58" s="7"/>
      <c r="G58" s="12"/>
      <c r="H58" s="12"/>
      <c r="I58" s="12"/>
      <c r="J58" s="12"/>
      <c r="K58" s="4"/>
      <c r="T58" s="37">
        <f t="shared" si="1"/>
        <v>1</v>
      </c>
      <c r="W58" s="37" t="s">
        <v>40</v>
      </c>
    </row>
    <row r="59" spans="1:25" x14ac:dyDescent="0.35">
      <c r="A59" s="18" t="s">
        <v>61</v>
      </c>
      <c r="B59" s="8" t="s">
        <v>16</v>
      </c>
      <c r="C59" s="26"/>
      <c r="D59" s="26"/>
      <c r="E59" s="12"/>
      <c r="F59" s="7"/>
      <c r="G59" s="12"/>
      <c r="H59" s="12"/>
      <c r="I59" s="12"/>
      <c r="J59" s="12"/>
      <c r="K59" s="4"/>
      <c r="T59" s="37">
        <f t="shared" si="1"/>
        <v>0</v>
      </c>
    </row>
    <row r="60" spans="1:25" x14ac:dyDescent="0.35">
      <c r="A60" s="18" t="s">
        <v>75</v>
      </c>
      <c r="B60" s="8" t="s">
        <v>17</v>
      </c>
      <c r="C60" s="26"/>
      <c r="D60" s="29"/>
      <c r="E60" s="12"/>
      <c r="F60" s="7"/>
      <c r="G60" s="12"/>
      <c r="H60" s="12"/>
      <c r="I60" s="12"/>
      <c r="J60" s="12"/>
      <c r="K60" s="4"/>
      <c r="T60" s="37">
        <f t="shared" si="1"/>
        <v>1</v>
      </c>
      <c r="X60" s="37" t="s">
        <v>40</v>
      </c>
    </row>
    <row r="61" spans="1:25" x14ac:dyDescent="0.35">
      <c r="A61" s="3" t="s">
        <v>62</v>
      </c>
      <c r="B61" s="8" t="s">
        <v>16</v>
      </c>
      <c r="C61" s="26"/>
      <c r="D61" s="26"/>
      <c r="E61" s="12"/>
      <c r="F61" s="7"/>
      <c r="G61" s="12"/>
      <c r="H61" s="12"/>
      <c r="I61" s="12"/>
      <c r="J61" s="12"/>
      <c r="K61" s="4"/>
      <c r="T61" s="37">
        <f t="shared" si="1"/>
        <v>0</v>
      </c>
      <c r="U61" s="37">
        <f>SUM(T49:T61)</f>
        <v>6</v>
      </c>
    </row>
    <row r="62" spans="1:25" x14ac:dyDescent="0.35">
      <c r="A62" s="19" t="s">
        <v>1</v>
      </c>
      <c r="B62" s="21"/>
      <c r="C62" s="26"/>
      <c r="D62" s="26"/>
      <c r="E62" s="12"/>
      <c r="F62" s="7"/>
      <c r="G62" s="12"/>
      <c r="H62" s="12"/>
      <c r="I62" s="12"/>
      <c r="J62" s="12"/>
      <c r="K62" s="4"/>
    </row>
    <row r="63" spans="1:25" x14ac:dyDescent="0.35">
      <c r="A63" s="3" t="s">
        <v>74</v>
      </c>
      <c r="B63" s="8" t="s">
        <v>16</v>
      </c>
      <c r="C63" s="26"/>
      <c r="D63" s="26"/>
      <c r="E63" s="12"/>
      <c r="F63" s="7"/>
      <c r="G63" s="12"/>
      <c r="H63" s="12"/>
      <c r="I63" s="12"/>
      <c r="J63" s="12"/>
      <c r="K63" s="4"/>
      <c r="T63" s="37">
        <f t="shared" ref="T63:T75" si="2">IF(B63="ei",0,1)</f>
        <v>0</v>
      </c>
    </row>
    <row r="64" spans="1:25" x14ac:dyDescent="0.35">
      <c r="A64" s="18" t="s">
        <v>72</v>
      </c>
      <c r="B64" s="8" t="s">
        <v>17</v>
      </c>
      <c r="C64" s="29"/>
      <c r="D64" s="29"/>
      <c r="E64" s="29"/>
      <c r="F64" s="7"/>
      <c r="G64" s="12"/>
      <c r="H64" s="12"/>
      <c r="I64" s="12"/>
      <c r="J64" s="12"/>
      <c r="K64" s="4"/>
      <c r="T64" s="37">
        <f t="shared" si="2"/>
        <v>1</v>
      </c>
      <c r="W64" s="37" t="s">
        <v>40</v>
      </c>
      <c r="X64" s="37" t="s">
        <v>40</v>
      </c>
      <c r="Y64" s="37" t="s">
        <v>40</v>
      </c>
    </row>
    <row r="65" spans="1:25" x14ac:dyDescent="0.35">
      <c r="A65" s="18" t="s">
        <v>73</v>
      </c>
      <c r="B65" s="8" t="s">
        <v>16</v>
      </c>
      <c r="C65" s="26"/>
      <c r="D65" s="29"/>
      <c r="E65" s="12"/>
      <c r="F65" s="7"/>
      <c r="G65" s="12"/>
      <c r="H65" s="12"/>
      <c r="I65" s="12"/>
      <c r="J65" s="12"/>
      <c r="K65" s="4"/>
      <c r="T65" s="37">
        <f t="shared" si="2"/>
        <v>0</v>
      </c>
      <c r="X65" s="37" t="s">
        <v>40</v>
      </c>
    </row>
    <row r="66" spans="1:25" x14ac:dyDescent="0.35">
      <c r="A66" s="18" t="s">
        <v>63</v>
      </c>
      <c r="B66" s="8" t="s">
        <v>16</v>
      </c>
      <c r="C66" s="26"/>
      <c r="D66" s="26"/>
      <c r="E66" s="12"/>
      <c r="F66" s="7"/>
      <c r="G66" s="12"/>
      <c r="H66" s="12"/>
      <c r="I66" s="12"/>
      <c r="J66" s="12"/>
      <c r="K66" s="4"/>
      <c r="T66" s="37">
        <f t="shared" si="2"/>
        <v>0</v>
      </c>
    </row>
    <row r="67" spans="1:25" x14ac:dyDescent="0.35">
      <c r="A67" s="18" t="s">
        <v>33</v>
      </c>
      <c r="B67" s="8" t="s">
        <v>17</v>
      </c>
      <c r="C67" s="26"/>
      <c r="D67" s="29"/>
      <c r="E67" s="12"/>
      <c r="F67" s="7"/>
      <c r="G67" s="12"/>
      <c r="H67" s="12"/>
      <c r="I67" s="12"/>
      <c r="J67" s="12"/>
      <c r="K67" s="4"/>
      <c r="T67" s="37">
        <f t="shared" si="2"/>
        <v>1</v>
      </c>
      <c r="X67" s="37" t="s">
        <v>40</v>
      </c>
    </row>
    <row r="68" spans="1:25" x14ac:dyDescent="0.35">
      <c r="A68" s="18" t="s">
        <v>64</v>
      </c>
      <c r="B68" s="8" t="s">
        <v>16</v>
      </c>
      <c r="C68" s="29"/>
      <c r="D68" s="26"/>
      <c r="E68" s="12"/>
      <c r="F68" s="7"/>
      <c r="G68" s="12"/>
      <c r="H68" s="12"/>
      <c r="I68" s="12"/>
      <c r="J68" s="12"/>
      <c r="K68" s="4"/>
      <c r="T68" s="37">
        <f t="shared" si="2"/>
        <v>0</v>
      </c>
      <c r="W68" s="37" t="s">
        <v>40</v>
      </c>
    </row>
    <row r="69" spans="1:25" x14ac:dyDescent="0.35">
      <c r="A69" s="18" t="s">
        <v>65</v>
      </c>
      <c r="B69" s="8" t="s">
        <v>17</v>
      </c>
      <c r="C69" s="26"/>
      <c r="D69" s="29"/>
      <c r="E69" s="12"/>
      <c r="F69" s="7"/>
      <c r="G69" s="12"/>
      <c r="H69" s="12"/>
      <c r="I69" s="12"/>
      <c r="J69" s="12"/>
      <c r="K69" s="4"/>
      <c r="T69" s="37">
        <f t="shared" si="2"/>
        <v>1</v>
      </c>
      <c r="X69" s="37" t="s">
        <v>40</v>
      </c>
    </row>
    <row r="70" spans="1:25" x14ac:dyDescent="0.35">
      <c r="A70" s="18" t="s">
        <v>38</v>
      </c>
      <c r="B70" s="8" t="s">
        <v>16</v>
      </c>
      <c r="C70" s="29"/>
      <c r="D70" s="26"/>
      <c r="E70" s="29"/>
      <c r="F70" s="7"/>
      <c r="G70" s="12"/>
      <c r="H70" s="12"/>
      <c r="I70" s="12"/>
      <c r="J70" s="12"/>
      <c r="K70" s="4"/>
      <c r="T70" s="37">
        <f t="shared" si="2"/>
        <v>0</v>
      </c>
      <c r="W70" s="37" t="s">
        <v>40</v>
      </c>
      <c r="Y70" s="37" t="s">
        <v>40</v>
      </c>
    </row>
    <row r="71" spans="1:25" x14ac:dyDescent="0.35">
      <c r="A71" s="18" t="s">
        <v>32</v>
      </c>
      <c r="B71" s="8" t="s">
        <v>17</v>
      </c>
      <c r="C71" s="29"/>
      <c r="D71" s="29"/>
      <c r="E71" s="29"/>
      <c r="F71" s="7"/>
      <c r="G71" s="12"/>
      <c r="H71" s="12"/>
      <c r="I71" s="12"/>
      <c r="J71" s="12"/>
      <c r="K71" s="4"/>
      <c r="T71" s="37">
        <f t="shared" si="2"/>
        <v>1</v>
      </c>
      <c r="W71" s="37" t="s">
        <v>40</v>
      </c>
      <c r="X71" s="37" t="s">
        <v>40</v>
      </c>
      <c r="Y71" s="37" t="s">
        <v>40</v>
      </c>
    </row>
    <row r="72" spans="1:25" x14ac:dyDescent="0.35">
      <c r="A72" s="18" t="s">
        <v>29</v>
      </c>
      <c r="B72" s="8" t="s">
        <v>17</v>
      </c>
      <c r="C72" s="26"/>
      <c r="D72" s="26"/>
      <c r="E72" s="29"/>
      <c r="F72" s="7"/>
      <c r="G72" s="12"/>
      <c r="H72" s="12"/>
      <c r="I72" s="12"/>
      <c r="J72" s="12"/>
      <c r="K72" s="4"/>
      <c r="T72" s="37">
        <f t="shared" si="2"/>
        <v>1</v>
      </c>
      <c r="Y72" s="37" t="s">
        <v>40</v>
      </c>
    </row>
    <row r="73" spans="1:25" x14ac:dyDescent="0.35">
      <c r="A73" s="18" t="s">
        <v>66</v>
      </c>
      <c r="B73" s="8" t="s">
        <v>16</v>
      </c>
      <c r="C73" s="26"/>
      <c r="D73" s="26"/>
      <c r="E73" s="12"/>
      <c r="F73" s="7"/>
      <c r="G73" s="12"/>
      <c r="H73" s="12"/>
      <c r="I73" s="12"/>
      <c r="J73" s="12"/>
      <c r="K73" s="4"/>
      <c r="T73" s="37">
        <f t="shared" si="2"/>
        <v>0</v>
      </c>
    </row>
    <row r="74" spans="1:25" x14ac:dyDescent="0.35">
      <c r="A74" s="18" t="s">
        <v>37</v>
      </c>
      <c r="B74" s="8" t="s">
        <v>17</v>
      </c>
      <c r="C74" s="29"/>
      <c r="D74" s="29"/>
      <c r="E74" s="12"/>
      <c r="F74" s="7"/>
      <c r="G74" s="12"/>
      <c r="H74" s="12"/>
      <c r="I74" s="12"/>
      <c r="J74" s="12"/>
      <c r="K74" s="4"/>
      <c r="T74" s="37">
        <f t="shared" si="2"/>
        <v>1</v>
      </c>
      <c r="W74" s="37" t="s">
        <v>40</v>
      </c>
      <c r="X74" s="37" t="s">
        <v>40</v>
      </c>
    </row>
    <row r="75" spans="1:25" ht="15" thickBot="1" x14ac:dyDescent="0.4">
      <c r="A75" s="9" t="s">
        <v>68</v>
      </c>
      <c r="B75" s="10" t="s">
        <v>16</v>
      </c>
      <c r="C75" s="36"/>
      <c r="D75" s="36"/>
      <c r="E75" s="14"/>
      <c r="F75" s="13"/>
      <c r="G75" s="14"/>
      <c r="H75" s="14"/>
      <c r="I75" s="14"/>
      <c r="J75" s="14"/>
      <c r="K75" s="15"/>
      <c r="T75" s="37">
        <f t="shared" si="2"/>
        <v>0</v>
      </c>
      <c r="U75" s="37">
        <f>SUM(T63:T75)</f>
        <v>6</v>
      </c>
    </row>
    <row r="76" spans="1:25" x14ac:dyDescent="0.35">
      <c r="A76" s="1"/>
      <c r="B76" s="1"/>
      <c r="C76" s="1"/>
      <c r="D76" s="1"/>
      <c r="F76" s="1"/>
      <c r="G76" s="1"/>
      <c r="H76" s="1"/>
      <c r="I76" s="1"/>
      <c r="J76" s="1"/>
      <c r="T76" s="37">
        <f>SUM(T35:T75)</f>
        <v>20</v>
      </c>
    </row>
    <row r="77" spans="1:25" x14ac:dyDescent="0.35">
      <c r="A77" s="1"/>
      <c r="B77" s="1"/>
      <c r="C77" s="1"/>
      <c r="D77" s="1"/>
      <c r="F77" s="1"/>
      <c r="G77" s="1"/>
      <c r="H77" s="1"/>
      <c r="I77" s="1"/>
      <c r="J77" s="1"/>
    </row>
    <row r="78" spans="1:25" x14ac:dyDescent="0.35">
      <c r="A78" s="1"/>
      <c r="B78" s="1"/>
      <c r="C78" s="1"/>
      <c r="D78" s="1"/>
      <c r="F78" s="1"/>
      <c r="G78" s="1"/>
      <c r="H78" s="1"/>
      <c r="I78" s="1"/>
      <c r="J78" s="1"/>
    </row>
    <row r="79" spans="1:25" x14ac:dyDescent="0.35">
      <c r="A79" s="1"/>
      <c r="B79" s="1"/>
      <c r="C79" s="1"/>
      <c r="D79" s="1"/>
      <c r="F79" s="1"/>
      <c r="G79" s="1"/>
      <c r="H79" s="1"/>
      <c r="I79" s="1"/>
      <c r="J79" s="1"/>
    </row>
    <row r="80" spans="1:25" x14ac:dyDescent="0.35">
      <c r="A80" s="1"/>
      <c r="B80" s="1"/>
      <c r="C80" s="1"/>
      <c r="D80" s="1"/>
      <c r="F80" s="1"/>
      <c r="G80" s="1"/>
      <c r="H80" s="1"/>
      <c r="I80" s="1"/>
      <c r="J80" s="1"/>
    </row>
    <row r="81" spans="1:10" x14ac:dyDescent="0.35">
      <c r="A81" s="1"/>
      <c r="B81" s="1"/>
      <c r="C81" s="1"/>
      <c r="D81" s="1"/>
      <c r="F81" s="1"/>
      <c r="G81" s="1"/>
      <c r="H81" s="1"/>
      <c r="I81" s="1"/>
      <c r="J81" s="1"/>
    </row>
    <row r="82" spans="1:10" x14ac:dyDescent="0.35">
      <c r="A82" s="1"/>
      <c r="B82" s="1"/>
      <c r="C82" s="1"/>
      <c r="D82" s="1"/>
      <c r="F82" s="1"/>
      <c r="G82" s="1"/>
      <c r="H82" s="1"/>
      <c r="I82" s="1"/>
      <c r="J82" s="1"/>
    </row>
    <row r="83" spans="1:10" x14ac:dyDescent="0.35">
      <c r="A83" s="1"/>
      <c r="B83" s="1"/>
      <c r="C83" s="1"/>
      <c r="D83" s="1"/>
      <c r="F83" s="1"/>
      <c r="G83" s="1"/>
      <c r="H83" s="1"/>
      <c r="I83" s="1"/>
      <c r="J83" s="1"/>
    </row>
    <row r="84" spans="1:10" x14ac:dyDescent="0.35">
      <c r="A84" s="1"/>
      <c r="B84" s="1"/>
      <c r="C84" s="1"/>
      <c r="D84" s="1"/>
      <c r="F84" s="1"/>
      <c r="G84" s="1"/>
      <c r="H84" s="1"/>
      <c r="I84" s="1"/>
      <c r="J84" s="1"/>
    </row>
    <row r="85" spans="1:10" x14ac:dyDescent="0.35">
      <c r="A85" s="1"/>
      <c r="B85" s="1"/>
      <c r="C85" s="1"/>
      <c r="D85" s="1"/>
      <c r="F85" s="1"/>
      <c r="G85" s="1"/>
      <c r="H85" s="1"/>
      <c r="I85" s="1"/>
      <c r="J85" s="1"/>
    </row>
    <row r="86" spans="1:10" x14ac:dyDescent="0.35">
      <c r="A86" s="1"/>
      <c r="B86" s="1"/>
      <c r="C86" s="1"/>
      <c r="D86" s="1"/>
      <c r="F86" s="1"/>
      <c r="G86" s="1"/>
      <c r="H86" s="1"/>
      <c r="I86" s="1"/>
      <c r="J86" s="1"/>
    </row>
    <row r="87" spans="1:10" x14ac:dyDescent="0.35">
      <c r="A87" s="1"/>
      <c r="B87" s="1"/>
      <c r="C87" s="1"/>
      <c r="D87" s="1"/>
      <c r="F87" s="1"/>
      <c r="G87" s="1"/>
      <c r="H87" s="1"/>
      <c r="I87" s="1"/>
      <c r="J87" s="1"/>
    </row>
    <row r="88" spans="1:10" x14ac:dyDescent="0.35">
      <c r="A88" s="1"/>
      <c r="B88" s="1"/>
      <c r="C88" s="1"/>
      <c r="D88" s="1"/>
      <c r="F88" s="1"/>
      <c r="G88" s="1"/>
      <c r="H88" s="1"/>
      <c r="I88" s="1"/>
      <c r="J88" s="1"/>
    </row>
    <row r="89" spans="1:10" x14ac:dyDescent="0.35">
      <c r="A89" s="1"/>
      <c r="B89" s="1"/>
      <c r="C89" s="1"/>
      <c r="D89" s="1"/>
      <c r="F89" s="1"/>
      <c r="G89" s="1"/>
      <c r="H89" s="1"/>
      <c r="I89" s="1"/>
      <c r="J89" s="1"/>
    </row>
    <row r="90" spans="1:10" x14ac:dyDescent="0.35">
      <c r="A90" s="1"/>
      <c r="B90" s="1"/>
      <c r="C90" s="1"/>
      <c r="D90" s="1"/>
      <c r="F90" s="1"/>
      <c r="G90" s="1"/>
      <c r="H90" s="1"/>
      <c r="I90" s="1"/>
      <c r="J90" s="1"/>
    </row>
    <row r="91" spans="1:10" x14ac:dyDescent="0.35">
      <c r="A91" s="1"/>
      <c r="B91" s="1"/>
      <c r="C91" s="1"/>
      <c r="D91" s="1"/>
      <c r="F91" s="1"/>
      <c r="G91" s="1"/>
      <c r="H91" s="1"/>
      <c r="I91" s="1"/>
      <c r="J91" s="1"/>
    </row>
    <row r="92" spans="1:10" x14ac:dyDescent="0.35">
      <c r="A92" s="1"/>
      <c r="B92" s="1"/>
      <c r="C92" s="1"/>
      <c r="D92" s="1"/>
      <c r="F92" s="1"/>
      <c r="G92" s="1"/>
      <c r="H92" s="1"/>
      <c r="I92" s="1"/>
      <c r="J92" s="1"/>
    </row>
    <row r="93" spans="1:10" x14ac:dyDescent="0.35">
      <c r="A93" s="1"/>
      <c r="B93" s="1"/>
      <c r="C93" s="1"/>
      <c r="D93" s="1"/>
      <c r="F93" s="1"/>
      <c r="G93" s="1"/>
      <c r="H93" s="1"/>
      <c r="I93" s="1"/>
      <c r="J93" s="1"/>
    </row>
    <row r="94" spans="1:10" x14ac:dyDescent="0.35">
      <c r="A94" s="1"/>
      <c r="B94" s="1"/>
      <c r="C94" s="1"/>
      <c r="D94" s="1"/>
      <c r="F94" s="1"/>
      <c r="G94" s="1"/>
      <c r="H94" s="1"/>
      <c r="I94" s="1"/>
      <c r="J94" s="1"/>
    </row>
    <row r="95" spans="1:10" x14ac:dyDescent="0.35">
      <c r="A95" s="1"/>
      <c r="B95" s="1"/>
      <c r="C95" s="1"/>
      <c r="D95" s="1"/>
      <c r="F95" s="1"/>
      <c r="G95" s="1"/>
      <c r="H95" s="1"/>
      <c r="I95" s="1"/>
      <c r="J95" s="1"/>
    </row>
    <row r="96" spans="1:10" x14ac:dyDescent="0.35">
      <c r="A96" s="1"/>
      <c r="B96" s="1"/>
      <c r="C96" s="1"/>
      <c r="D96" s="1"/>
      <c r="F96" s="1"/>
      <c r="G96" s="1"/>
      <c r="H96" s="1"/>
      <c r="I96" s="1"/>
      <c r="J96" s="1"/>
    </row>
    <row r="97" spans="1:10" x14ac:dyDescent="0.35">
      <c r="A97" s="1"/>
      <c r="B97" s="1"/>
      <c r="C97" s="1"/>
      <c r="D97" s="1"/>
      <c r="F97" s="1"/>
      <c r="G97" s="1"/>
      <c r="H97" s="1"/>
      <c r="I97" s="1"/>
      <c r="J97" s="1"/>
    </row>
    <row r="98" spans="1:10" x14ac:dyDescent="0.35">
      <c r="A98" s="1"/>
      <c r="B98" s="1"/>
      <c r="C98" s="1"/>
      <c r="D98" s="1"/>
      <c r="F98" s="1"/>
      <c r="G98" s="1"/>
      <c r="H98" s="1"/>
      <c r="I98" s="1"/>
      <c r="J98" s="1"/>
    </row>
    <row r="99" spans="1:10" x14ac:dyDescent="0.35">
      <c r="A99" s="1"/>
      <c r="B99" s="1"/>
      <c r="C99" s="1"/>
      <c r="D99" s="1"/>
      <c r="F99" s="1"/>
      <c r="G99" s="1"/>
      <c r="H99" s="1"/>
      <c r="I99" s="1"/>
      <c r="J99" s="1"/>
    </row>
    <row r="100" spans="1:10" x14ac:dyDescent="0.35">
      <c r="A100" s="1"/>
      <c r="B100" s="1"/>
      <c r="C100" s="1"/>
      <c r="D100" s="1"/>
      <c r="F100" s="1"/>
      <c r="G100" s="1"/>
      <c r="H100" s="1"/>
      <c r="I100" s="1"/>
      <c r="J100" s="1"/>
    </row>
    <row r="101" spans="1:10" x14ac:dyDescent="0.35">
      <c r="A101" s="1"/>
      <c r="B101" s="1"/>
      <c r="C101" s="1"/>
      <c r="D101" s="1"/>
      <c r="F101" s="1"/>
      <c r="G101" s="1"/>
      <c r="H101" s="1"/>
      <c r="I101" s="1"/>
      <c r="J101" s="1"/>
    </row>
    <row r="102" spans="1:10" x14ac:dyDescent="0.35">
      <c r="A102" s="1"/>
      <c r="B102" s="1"/>
      <c r="C102" s="1"/>
      <c r="D102" s="1"/>
      <c r="F102" s="1"/>
      <c r="G102" s="1"/>
      <c r="H102" s="1"/>
      <c r="I102" s="1"/>
      <c r="J102" s="1"/>
    </row>
    <row r="103" spans="1:10" x14ac:dyDescent="0.35">
      <c r="A103" s="1"/>
      <c r="B103" s="1"/>
      <c r="C103" s="1"/>
      <c r="D103" s="1"/>
      <c r="F103" s="1"/>
      <c r="G103" s="1"/>
      <c r="H103" s="1"/>
      <c r="I103" s="1"/>
      <c r="J103" s="1"/>
    </row>
    <row r="104" spans="1:10" x14ac:dyDescent="0.35">
      <c r="A104" s="1"/>
      <c r="B104" s="1"/>
      <c r="C104" s="1"/>
      <c r="D104" s="1"/>
      <c r="F104" s="1"/>
      <c r="G104" s="1"/>
      <c r="H104" s="1"/>
      <c r="I104" s="1"/>
      <c r="J104" s="1"/>
    </row>
    <row r="105" spans="1:10" x14ac:dyDescent="0.35">
      <c r="A105" s="1"/>
      <c r="B105" s="1"/>
      <c r="C105" s="1"/>
      <c r="D105" s="1"/>
      <c r="F105" s="1"/>
      <c r="G105" s="1"/>
      <c r="H105" s="1"/>
      <c r="I105" s="1"/>
      <c r="J105" s="1"/>
    </row>
    <row r="106" spans="1:10" x14ac:dyDescent="0.35">
      <c r="A106" s="1"/>
      <c r="B106" s="1"/>
      <c r="C106" s="1"/>
      <c r="D106" s="1"/>
      <c r="F106" s="1"/>
      <c r="G106" s="1"/>
      <c r="H106" s="1"/>
      <c r="I106" s="1"/>
      <c r="J106" s="1"/>
    </row>
    <row r="107" spans="1:10" x14ac:dyDescent="0.35">
      <c r="A107" s="1"/>
      <c r="B107" s="1"/>
      <c r="C107" s="1"/>
      <c r="D107" s="1"/>
      <c r="F107" s="1"/>
      <c r="G107" s="1"/>
      <c r="H107" s="1"/>
      <c r="I107" s="1"/>
      <c r="J107" s="1"/>
    </row>
    <row r="108" spans="1:10" x14ac:dyDescent="0.35">
      <c r="A108" s="1"/>
      <c r="B108" s="1"/>
      <c r="C108" s="1"/>
      <c r="D108" s="1"/>
      <c r="F108" s="1"/>
      <c r="G108" s="1"/>
      <c r="H108" s="1"/>
      <c r="I108" s="1"/>
      <c r="J108" s="1"/>
    </row>
    <row r="109" spans="1:10" x14ac:dyDescent="0.35">
      <c r="A109" s="1"/>
      <c r="B109" s="1"/>
      <c r="C109" s="1"/>
      <c r="D109" s="1"/>
      <c r="F109" s="1"/>
      <c r="G109" s="1"/>
      <c r="H109" s="1"/>
      <c r="I109" s="1"/>
      <c r="J109" s="1"/>
    </row>
    <row r="110" spans="1:10" x14ac:dyDescent="0.35">
      <c r="A110" s="1"/>
      <c r="B110" s="1"/>
      <c r="C110" s="1"/>
      <c r="D110" s="1"/>
      <c r="F110" s="1"/>
      <c r="G110" s="1"/>
      <c r="H110" s="1"/>
      <c r="I110" s="1"/>
      <c r="J110" s="1"/>
    </row>
    <row r="111" spans="1:10" x14ac:dyDescent="0.35">
      <c r="A111" s="1"/>
      <c r="B111" s="1"/>
      <c r="C111" s="1"/>
      <c r="D111" s="1"/>
      <c r="F111" s="1"/>
      <c r="G111" s="1"/>
      <c r="H111" s="1"/>
      <c r="I111" s="1"/>
      <c r="J111" s="1"/>
    </row>
    <row r="112" spans="1:10" x14ac:dyDescent="0.35">
      <c r="A112" s="1"/>
      <c r="B112" s="1"/>
      <c r="C112" s="1"/>
      <c r="D112" s="1"/>
      <c r="F112" s="1"/>
      <c r="G112" s="1"/>
      <c r="H112" s="1"/>
      <c r="I112" s="1"/>
      <c r="J112" s="1"/>
    </row>
    <row r="113" spans="1:10" x14ac:dyDescent="0.35">
      <c r="A113" s="1"/>
      <c r="B113" s="1"/>
      <c r="C113" s="1"/>
      <c r="D113" s="1"/>
      <c r="F113" s="1"/>
      <c r="G113" s="1"/>
      <c r="H113" s="1"/>
      <c r="I113" s="1"/>
      <c r="J113" s="1"/>
    </row>
    <row r="114" spans="1:10" x14ac:dyDescent="0.35">
      <c r="A114" s="1"/>
      <c r="B114" s="1"/>
      <c r="C114" s="1"/>
      <c r="D114" s="1"/>
      <c r="F114" s="1"/>
      <c r="G114" s="1"/>
      <c r="H114" s="1"/>
      <c r="I114" s="1"/>
      <c r="J114" s="1"/>
    </row>
    <row r="115" spans="1:10" x14ac:dyDescent="0.35">
      <c r="A115" s="1"/>
      <c r="B115" s="1"/>
      <c r="C115" s="1"/>
      <c r="D115" s="1"/>
      <c r="F115" s="1"/>
      <c r="G115" s="1"/>
      <c r="H115" s="1"/>
      <c r="I115" s="1"/>
      <c r="J115" s="1"/>
    </row>
    <row r="116" spans="1:10" x14ac:dyDescent="0.35">
      <c r="A116" s="1"/>
      <c r="B116" s="1"/>
      <c r="C116" s="1"/>
      <c r="D116" s="1"/>
      <c r="F116" s="1"/>
      <c r="G116" s="1"/>
      <c r="H116" s="1"/>
      <c r="I116" s="1"/>
      <c r="J116" s="1"/>
    </row>
    <row r="117" spans="1:10" x14ac:dyDescent="0.35">
      <c r="A117" s="1"/>
      <c r="B117" s="1"/>
      <c r="C117" s="1"/>
      <c r="D117" s="1"/>
      <c r="F117" s="1"/>
      <c r="G117" s="1"/>
      <c r="H117" s="1"/>
      <c r="I117" s="1"/>
      <c r="J117" s="1"/>
    </row>
    <row r="118" spans="1:10" x14ac:dyDescent="0.35">
      <c r="A118" s="1"/>
      <c r="B118" s="1"/>
      <c r="C118" s="1"/>
      <c r="D118" s="1"/>
      <c r="F118" s="1"/>
      <c r="G118" s="1"/>
      <c r="H118" s="1"/>
      <c r="I118" s="1"/>
      <c r="J118" s="1"/>
    </row>
    <row r="119" spans="1:10" x14ac:dyDescent="0.35">
      <c r="A119" s="1"/>
      <c r="B119" s="1"/>
      <c r="C119" s="1"/>
      <c r="D119" s="1"/>
      <c r="F119" s="1"/>
      <c r="G119" s="1"/>
      <c r="H119" s="1"/>
      <c r="I119" s="1"/>
      <c r="J119" s="1"/>
    </row>
    <row r="120" spans="1:10" x14ac:dyDescent="0.35">
      <c r="A120" s="1"/>
      <c r="B120" s="1"/>
      <c r="C120" s="1"/>
      <c r="D120" s="1"/>
      <c r="F120" s="1"/>
      <c r="G120" s="1"/>
      <c r="H120" s="1"/>
      <c r="I120" s="1"/>
      <c r="J120" s="1"/>
    </row>
    <row r="121" spans="1:10" x14ac:dyDescent="0.35">
      <c r="A121" s="1"/>
      <c r="B121" s="1"/>
      <c r="C121" s="1"/>
      <c r="D121" s="1"/>
      <c r="F121" s="1"/>
      <c r="G121" s="1"/>
      <c r="H121" s="1"/>
      <c r="I121" s="1"/>
      <c r="J121" s="1"/>
    </row>
    <row r="122" spans="1:10" x14ac:dyDescent="0.35">
      <c r="A122" s="1"/>
      <c r="B122" s="1"/>
      <c r="C122" s="1"/>
      <c r="D122" s="1"/>
      <c r="F122" s="1"/>
      <c r="G122" s="1"/>
      <c r="H122" s="1"/>
      <c r="I122" s="1"/>
      <c r="J122" s="1"/>
    </row>
    <row r="123" spans="1:10" x14ac:dyDescent="0.35">
      <c r="A123" s="1"/>
      <c r="B123" s="1"/>
      <c r="C123" s="1"/>
      <c r="D123" s="1"/>
      <c r="F123" s="1"/>
      <c r="G123" s="1"/>
      <c r="H123" s="1"/>
      <c r="I123" s="1"/>
      <c r="J123" s="1"/>
    </row>
    <row r="124" spans="1:10" x14ac:dyDescent="0.35">
      <c r="A124" s="1"/>
      <c r="B124" s="1"/>
      <c r="C124" s="1"/>
      <c r="D124" s="1"/>
      <c r="F124" s="1"/>
      <c r="G124" s="1"/>
      <c r="H124" s="1"/>
      <c r="I124" s="1"/>
      <c r="J124" s="1"/>
    </row>
    <row r="125" spans="1:10" x14ac:dyDescent="0.35">
      <c r="A125" s="1"/>
      <c r="B125" s="1"/>
      <c r="C125" s="1"/>
      <c r="D125" s="1"/>
      <c r="F125" s="1"/>
      <c r="G125" s="1"/>
      <c r="H125" s="1"/>
      <c r="I125" s="1"/>
      <c r="J125" s="1"/>
    </row>
    <row r="126" spans="1:10" x14ac:dyDescent="0.35">
      <c r="A126" s="1"/>
      <c r="B126" s="1"/>
      <c r="C126" s="1"/>
      <c r="D126" s="1"/>
      <c r="F126" s="1"/>
      <c r="G126" s="1"/>
      <c r="H126" s="1"/>
      <c r="I126" s="1"/>
      <c r="J126" s="1"/>
    </row>
    <row r="127" spans="1:10" x14ac:dyDescent="0.35">
      <c r="A127" s="1"/>
      <c r="B127" s="1"/>
      <c r="C127" s="1"/>
      <c r="D127" s="1"/>
      <c r="F127" s="1"/>
      <c r="G127" s="1"/>
      <c r="H127" s="1"/>
      <c r="I127" s="1"/>
      <c r="J127" s="1"/>
    </row>
    <row r="128" spans="1:10" x14ac:dyDescent="0.35">
      <c r="A128" s="1"/>
      <c r="B128" s="1"/>
      <c r="C128" s="1"/>
      <c r="D128" s="1"/>
      <c r="F128" s="1"/>
      <c r="G128" s="1"/>
      <c r="H128" s="1"/>
      <c r="I128" s="1"/>
      <c r="J128" s="1"/>
    </row>
    <row r="129" spans="1:10" x14ac:dyDescent="0.35">
      <c r="A129" s="1"/>
      <c r="B129" s="1"/>
      <c r="C129" s="1"/>
      <c r="D129" s="1"/>
      <c r="F129" s="1"/>
      <c r="G129" s="1"/>
      <c r="H129" s="1"/>
      <c r="I129" s="1"/>
      <c r="J129" s="1"/>
    </row>
    <row r="130" spans="1:10" x14ac:dyDescent="0.35">
      <c r="A130" s="1"/>
      <c r="B130" s="1"/>
      <c r="C130" s="1"/>
      <c r="D130" s="1"/>
      <c r="F130" s="1"/>
      <c r="G130" s="1"/>
      <c r="H130" s="1"/>
      <c r="I130" s="1"/>
      <c r="J130" s="1"/>
    </row>
    <row r="131" spans="1:10" x14ac:dyDescent="0.35">
      <c r="A131" s="1"/>
      <c r="B131" s="1"/>
      <c r="C131" s="1"/>
      <c r="D131" s="1"/>
      <c r="F131" s="1"/>
      <c r="G131" s="1"/>
      <c r="H131" s="1"/>
      <c r="I131" s="1"/>
      <c r="J131" s="1"/>
    </row>
    <row r="132" spans="1:10" x14ac:dyDescent="0.35">
      <c r="A132" s="1"/>
      <c r="B132" s="1"/>
      <c r="C132" s="1"/>
      <c r="D132" s="1"/>
      <c r="F132" s="1"/>
      <c r="G132" s="1"/>
      <c r="H132" s="1"/>
      <c r="I132" s="1"/>
      <c r="J132" s="1"/>
    </row>
    <row r="133" spans="1:10" x14ac:dyDescent="0.35">
      <c r="A133" s="1"/>
      <c r="B133" s="1"/>
      <c r="C133" s="1"/>
      <c r="D133" s="1"/>
      <c r="F133" s="1"/>
      <c r="G133" s="1"/>
      <c r="H133" s="1"/>
      <c r="I133" s="1"/>
      <c r="J133" s="1"/>
    </row>
    <row r="134" spans="1:10" x14ac:dyDescent="0.35">
      <c r="A134" s="1"/>
      <c r="B134" s="1"/>
      <c r="C134" s="1"/>
      <c r="D134" s="1"/>
      <c r="F134" s="1"/>
      <c r="G134" s="1"/>
      <c r="H134" s="1"/>
      <c r="I134" s="1"/>
      <c r="J134" s="1"/>
    </row>
    <row r="135" spans="1:10" x14ac:dyDescent="0.35">
      <c r="A135" s="1"/>
      <c r="B135" s="1"/>
      <c r="C135" s="1"/>
      <c r="D135" s="1"/>
      <c r="F135" s="1"/>
      <c r="G135" s="1"/>
      <c r="H135" s="1"/>
      <c r="I135" s="1"/>
      <c r="J135" s="1"/>
    </row>
    <row r="136" spans="1:10" x14ac:dyDescent="0.35">
      <c r="A136" s="1"/>
      <c r="B136" s="1"/>
      <c r="C136" s="1"/>
      <c r="D136" s="1"/>
      <c r="F136" s="1"/>
      <c r="G136" s="1"/>
      <c r="H136" s="1"/>
      <c r="I136" s="1"/>
      <c r="J136" s="1"/>
    </row>
    <row r="137" spans="1:10" x14ac:dyDescent="0.35">
      <c r="A137" s="1"/>
      <c r="B137" s="1"/>
      <c r="C137" s="1"/>
      <c r="D137" s="1"/>
      <c r="F137" s="1"/>
      <c r="G137" s="1"/>
      <c r="H137" s="1"/>
      <c r="I137" s="1"/>
      <c r="J137" s="1"/>
    </row>
    <row r="138" spans="1:10" x14ac:dyDescent="0.35">
      <c r="A138" s="1"/>
      <c r="B138" s="1"/>
      <c r="C138" s="1"/>
      <c r="D138" s="1"/>
      <c r="F138" s="1"/>
      <c r="G138" s="1"/>
      <c r="H138" s="1"/>
      <c r="I138" s="1"/>
      <c r="J138" s="1"/>
    </row>
    <row r="139" spans="1:10" x14ac:dyDescent="0.35">
      <c r="A139" s="1"/>
      <c r="B139" s="1"/>
      <c r="C139" s="1"/>
      <c r="D139" s="1"/>
      <c r="F139" s="1"/>
      <c r="G139" s="1"/>
      <c r="H139" s="1"/>
      <c r="I139" s="1"/>
      <c r="J139" s="1"/>
    </row>
    <row r="140" spans="1:10" x14ac:dyDescent="0.35">
      <c r="A140" s="1"/>
      <c r="B140" s="1"/>
      <c r="C140" s="1"/>
      <c r="D140" s="1"/>
      <c r="F140" s="1"/>
      <c r="G140" s="1"/>
      <c r="H140" s="1"/>
      <c r="I140" s="1"/>
      <c r="J140" s="1"/>
    </row>
    <row r="141" spans="1:10" x14ac:dyDescent="0.35">
      <c r="A141" s="1"/>
      <c r="B141" s="1"/>
      <c r="C141" s="1"/>
      <c r="D141" s="1"/>
      <c r="F141" s="1"/>
      <c r="G141" s="1"/>
      <c r="H141" s="1"/>
      <c r="I141" s="1"/>
      <c r="J141" s="1"/>
    </row>
    <row r="142" spans="1:10" x14ac:dyDescent="0.35">
      <c r="A142" s="1"/>
      <c r="B142" s="1"/>
      <c r="C142" s="1"/>
      <c r="D142" s="1"/>
      <c r="F142" s="1"/>
      <c r="G142" s="1"/>
      <c r="H142" s="1"/>
      <c r="I142" s="1"/>
      <c r="J142" s="1"/>
    </row>
    <row r="143" spans="1:10" x14ac:dyDescent="0.35">
      <c r="A143" s="1"/>
      <c r="B143" s="1"/>
      <c r="C143" s="1"/>
      <c r="D143" s="1"/>
      <c r="F143" s="1"/>
      <c r="G143" s="1"/>
      <c r="H143" s="1"/>
      <c r="I143" s="1"/>
      <c r="J143" s="1"/>
    </row>
    <row r="144" spans="1:10" x14ac:dyDescent="0.35">
      <c r="A144" s="1"/>
      <c r="B144" s="1"/>
      <c r="C144" s="1"/>
      <c r="D144" s="1"/>
      <c r="F144" s="1"/>
      <c r="G144" s="1"/>
      <c r="H144" s="1"/>
      <c r="I144" s="1"/>
      <c r="J144" s="1"/>
    </row>
    <row r="145" spans="1:10" x14ac:dyDescent="0.35">
      <c r="A145" s="1"/>
      <c r="B145" s="1"/>
      <c r="C145" s="1"/>
      <c r="D145" s="1"/>
      <c r="F145" s="1"/>
      <c r="G145" s="1"/>
      <c r="H145" s="1"/>
      <c r="I145" s="1"/>
      <c r="J145" s="1"/>
    </row>
    <row r="146" spans="1:10" x14ac:dyDescent="0.35">
      <c r="A146" s="1"/>
      <c r="B146" s="1"/>
      <c r="C146" s="1"/>
      <c r="D146" s="1"/>
      <c r="F146" s="1"/>
      <c r="G146" s="1"/>
      <c r="H146" s="1"/>
      <c r="I146" s="1"/>
      <c r="J146" s="1"/>
    </row>
    <row r="147" spans="1:10" x14ac:dyDescent="0.35">
      <c r="A147" s="1"/>
      <c r="B147" s="1"/>
      <c r="C147" s="1"/>
      <c r="D147" s="1"/>
      <c r="F147" s="1"/>
      <c r="G147" s="1"/>
      <c r="H147" s="1"/>
      <c r="I147" s="1"/>
      <c r="J147" s="1"/>
    </row>
    <row r="148" spans="1:10" x14ac:dyDescent="0.35">
      <c r="A148" s="1"/>
      <c r="B148" s="1"/>
      <c r="C148" s="1"/>
      <c r="D148" s="1"/>
      <c r="F148" s="1"/>
      <c r="G148" s="1"/>
      <c r="H148" s="1"/>
      <c r="I148" s="1"/>
      <c r="J148" s="1"/>
    </row>
    <row r="149" spans="1:10" x14ac:dyDescent="0.35">
      <c r="A149" s="1"/>
      <c r="B149" s="1"/>
      <c r="C149" s="1"/>
      <c r="D149" s="1"/>
      <c r="F149" s="1"/>
      <c r="G149" s="1"/>
      <c r="H149" s="1"/>
      <c r="I149" s="1"/>
      <c r="J149" s="1"/>
    </row>
    <row r="150" spans="1:10" x14ac:dyDescent="0.35">
      <c r="A150" s="1"/>
      <c r="B150" s="1"/>
      <c r="C150" s="1"/>
      <c r="D150" s="1"/>
      <c r="F150" s="1"/>
      <c r="G150" s="1"/>
      <c r="H150" s="1"/>
      <c r="I150" s="1"/>
      <c r="J150" s="1"/>
    </row>
    <row r="151" spans="1:10" x14ac:dyDescent="0.35">
      <c r="A151" s="1"/>
      <c r="B151" s="1"/>
      <c r="C151" s="1"/>
      <c r="D151" s="1"/>
      <c r="F151" s="1"/>
      <c r="G151" s="1"/>
      <c r="H151" s="1"/>
      <c r="I151" s="1"/>
      <c r="J151" s="1"/>
    </row>
    <row r="152" spans="1:10" x14ac:dyDescent="0.35">
      <c r="A152" s="1"/>
      <c r="B152" s="1"/>
      <c r="C152" s="1"/>
      <c r="D152" s="1"/>
      <c r="F152" s="1"/>
      <c r="G152" s="1"/>
      <c r="H152" s="1"/>
      <c r="I152" s="1"/>
      <c r="J152" s="1"/>
    </row>
    <row r="153" spans="1:10" x14ac:dyDescent="0.35">
      <c r="A153" s="1"/>
      <c r="B153" s="1"/>
      <c r="C153" s="1"/>
      <c r="D153" s="1"/>
      <c r="F153" s="1"/>
      <c r="G153" s="1"/>
      <c r="H153" s="1"/>
      <c r="I153" s="1"/>
      <c r="J153" s="1"/>
    </row>
    <row r="154" spans="1:10" x14ac:dyDescent="0.35">
      <c r="A154" s="1"/>
      <c r="B154" s="1"/>
      <c r="C154" s="1"/>
      <c r="D154" s="1"/>
      <c r="F154" s="1"/>
      <c r="G154" s="1"/>
      <c r="H154" s="1"/>
      <c r="I154" s="1"/>
      <c r="J154" s="1"/>
    </row>
    <row r="155" spans="1:10" x14ac:dyDescent="0.35">
      <c r="A155" s="1"/>
      <c r="B155" s="1"/>
      <c r="C155" s="1"/>
      <c r="D155" s="1"/>
      <c r="F155" s="1"/>
      <c r="G155" s="1"/>
      <c r="H155" s="1"/>
      <c r="I155" s="1"/>
      <c r="J155" s="1"/>
    </row>
    <row r="156" spans="1:10" x14ac:dyDescent="0.35">
      <c r="A156" s="1"/>
      <c r="B156" s="1"/>
      <c r="C156" s="1"/>
      <c r="D156" s="1"/>
      <c r="F156" s="1"/>
      <c r="G156" s="1"/>
      <c r="H156" s="1"/>
      <c r="I156" s="1"/>
      <c r="J156" s="1"/>
    </row>
    <row r="157" spans="1:10" x14ac:dyDescent="0.35">
      <c r="A157" s="1"/>
      <c r="B157" s="1"/>
      <c r="C157" s="1"/>
      <c r="D157" s="1"/>
      <c r="F157" s="1"/>
      <c r="G157" s="1"/>
      <c r="H157" s="1"/>
      <c r="I157" s="1"/>
      <c r="J157" s="1"/>
    </row>
    <row r="158" spans="1:10" x14ac:dyDescent="0.35">
      <c r="A158" s="1"/>
      <c r="B158" s="1"/>
      <c r="C158" s="1"/>
      <c r="D158" s="1"/>
      <c r="F158" s="1"/>
      <c r="G158" s="1"/>
      <c r="H158" s="1"/>
      <c r="I158" s="1"/>
      <c r="J158" s="1"/>
    </row>
    <row r="159" spans="1:10" x14ac:dyDescent="0.35">
      <c r="A159" s="1"/>
      <c r="B159" s="1"/>
      <c r="C159" s="1"/>
      <c r="D159" s="1"/>
      <c r="F159" s="1"/>
      <c r="G159" s="1"/>
      <c r="H159" s="1"/>
      <c r="I159" s="1"/>
      <c r="J159" s="1"/>
    </row>
    <row r="160" spans="1:10" x14ac:dyDescent="0.35">
      <c r="A160" s="1"/>
      <c r="B160" s="1"/>
      <c r="C160" s="1"/>
      <c r="D160" s="1"/>
      <c r="F160" s="1"/>
      <c r="G160" s="1"/>
      <c r="H160" s="1"/>
      <c r="I160" s="1"/>
      <c r="J160" s="1"/>
    </row>
    <row r="161" spans="1:10" x14ac:dyDescent="0.35">
      <c r="A161" s="1"/>
      <c r="B161" s="1"/>
      <c r="C161" s="1"/>
      <c r="D161" s="1"/>
      <c r="F161" s="1"/>
      <c r="G161" s="1"/>
      <c r="H161" s="1"/>
      <c r="I161" s="1"/>
      <c r="J161" s="1"/>
    </row>
    <row r="162" spans="1:10" x14ac:dyDescent="0.35">
      <c r="A162" s="1"/>
      <c r="B162" s="1"/>
      <c r="C162" s="1"/>
      <c r="D162" s="1"/>
      <c r="F162" s="1"/>
      <c r="G162" s="1"/>
      <c r="H162" s="1"/>
      <c r="I162" s="1"/>
      <c r="J162" s="1"/>
    </row>
    <row r="163" spans="1:10" x14ac:dyDescent="0.35">
      <c r="A163" s="1"/>
      <c r="B163" s="1"/>
      <c r="C163" s="1"/>
      <c r="D163" s="1"/>
      <c r="F163" s="1"/>
      <c r="G163" s="1"/>
      <c r="H163" s="1"/>
      <c r="I163" s="1"/>
      <c r="J163" s="1"/>
    </row>
    <row r="164" spans="1:10" x14ac:dyDescent="0.35">
      <c r="A164" s="1"/>
      <c r="B164" s="1"/>
      <c r="C164" s="1"/>
      <c r="D164" s="1"/>
      <c r="F164" s="1"/>
      <c r="G164" s="1"/>
      <c r="H164" s="1"/>
      <c r="I164" s="1"/>
      <c r="J164" s="1"/>
    </row>
    <row r="165" spans="1:10" x14ac:dyDescent="0.35">
      <c r="A165" s="1"/>
      <c r="B165" s="1"/>
      <c r="C165" s="1"/>
      <c r="D165" s="1"/>
      <c r="F165" s="1"/>
      <c r="G165" s="1"/>
      <c r="H165" s="1"/>
      <c r="I165" s="1"/>
      <c r="J165" s="1"/>
    </row>
    <row r="166" spans="1:10" x14ac:dyDescent="0.35">
      <c r="A166" s="1"/>
      <c r="B166" s="1"/>
      <c r="C166" s="1"/>
      <c r="D166" s="1"/>
      <c r="F166" s="1"/>
      <c r="G166" s="1"/>
      <c r="H166" s="1"/>
      <c r="I166" s="1"/>
      <c r="J166" s="1"/>
    </row>
    <row r="167" spans="1:10" x14ac:dyDescent="0.35">
      <c r="A167" s="1"/>
      <c r="B167" s="1"/>
      <c r="C167" s="1"/>
      <c r="D167" s="1"/>
      <c r="F167" s="1"/>
      <c r="G167" s="1"/>
      <c r="H167" s="1"/>
      <c r="I167" s="1"/>
      <c r="J167" s="1"/>
    </row>
    <row r="168" spans="1:10" x14ac:dyDescent="0.35">
      <c r="A168" s="1"/>
      <c r="B168" s="1"/>
      <c r="C168" s="1"/>
      <c r="D168" s="1"/>
      <c r="F168" s="1"/>
      <c r="G168" s="1"/>
      <c r="H168" s="1"/>
      <c r="I168" s="1"/>
      <c r="J168" s="1"/>
    </row>
    <row r="169" spans="1:10" x14ac:dyDescent="0.35">
      <c r="A169" s="1"/>
      <c r="B169" s="1"/>
      <c r="C169" s="1"/>
      <c r="D169" s="1"/>
      <c r="F169" s="1"/>
      <c r="G169" s="1"/>
      <c r="H169" s="1"/>
      <c r="I169" s="1"/>
      <c r="J169" s="1"/>
    </row>
    <row r="170" spans="1:10" x14ac:dyDescent="0.35">
      <c r="A170" s="1"/>
      <c r="B170" s="1"/>
      <c r="C170" s="1"/>
      <c r="D170" s="1"/>
      <c r="F170" s="1"/>
      <c r="G170" s="1"/>
      <c r="H170" s="1"/>
      <c r="I170" s="1"/>
      <c r="J170" s="1"/>
    </row>
    <row r="171" spans="1:10" x14ac:dyDescent="0.35">
      <c r="A171" s="1"/>
      <c r="B171" s="1"/>
      <c r="C171" s="1"/>
      <c r="D171" s="1"/>
      <c r="F171" s="1"/>
      <c r="G171" s="1"/>
      <c r="H171" s="1"/>
      <c r="I171" s="1"/>
      <c r="J171" s="1"/>
    </row>
    <row r="172" spans="1:10" x14ac:dyDescent="0.35">
      <c r="A172" s="1"/>
      <c r="B172" s="1"/>
      <c r="C172" s="1"/>
      <c r="D172" s="1"/>
      <c r="F172" s="1"/>
      <c r="G172" s="1"/>
      <c r="H172" s="1"/>
      <c r="I172" s="1"/>
      <c r="J172" s="1"/>
    </row>
    <row r="173" spans="1:10" x14ac:dyDescent="0.35">
      <c r="A173" s="1"/>
      <c r="B173" s="1"/>
      <c r="C173" s="1"/>
      <c r="D173" s="1"/>
      <c r="F173" s="1"/>
      <c r="G173" s="1"/>
      <c r="H173" s="1"/>
      <c r="I173" s="1"/>
      <c r="J173" s="1"/>
    </row>
    <row r="174" spans="1:10" x14ac:dyDescent="0.35">
      <c r="A174" s="1"/>
      <c r="B174" s="1"/>
      <c r="C174" s="1"/>
      <c r="D174" s="1"/>
      <c r="F174" s="1"/>
      <c r="G174" s="1"/>
      <c r="H174" s="1"/>
      <c r="I174" s="1"/>
      <c r="J174" s="1"/>
    </row>
    <row r="175" spans="1:10" x14ac:dyDescent="0.35">
      <c r="A175" s="1"/>
      <c r="B175" s="1"/>
      <c r="C175" s="1"/>
      <c r="D175" s="1"/>
      <c r="F175" s="1"/>
      <c r="G175" s="1"/>
      <c r="H175" s="1"/>
      <c r="I175" s="1"/>
      <c r="J175" s="1"/>
    </row>
    <row r="176" spans="1:10" x14ac:dyDescent="0.35">
      <c r="A176" s="1"/>
      <c r="B176" s="1"/>
      <c r="C176" s="1"/>
      <c r="D176" s="1"/>
      <c r="F176" s="1"/>
      <c r="G176" s="1"/>
      <c r="H176" s="1"/>
      <c r="I176" s="1"/>
      <c r="J176" s="1"/>
    </row>
    <row r="177" spans="1:10" x14ac:dyDescent="0.35">
      <c r="A177" s="1"/>
      <c r="B177" s="1"/>
      <c r="C177" s="1"/>
      <c r="D177" s="1"/>
      <c r="F177" s="1"/>
      <c r="G177" s="1"/>
      <c r="H177" s="1"/>
      <c r="I177" s="1"/>
      <c r="J177" s="1"/>
    </row>
    <row r="178" spans="1:10" x14ac:dyDescent="0.35">
      <c r="A178" s="1"/>
      <c r="B178" s="1"/>
      <c r="C178" s="1"/>
      <c r="D178" s="1"/>
      <c r="F178" s="1"/>
      <c r="G178" s="1"/>
      <c r="H178" s="1"/>
      <c r="I178" s="1"/>
      <c r="J178" s="1"/>
    </row>
    <row r="179" spans="1:10" x14ac:dyDescent="0.35">
      <c r="A179" s="1"/>
      <c r="B179" s="1"/>
      <c r="C179" s="1"/>
      <c r="D179" s="1"/>
      <c r="F179" s="1"/>
      <c r="G179" s="1"/>
      <c r="H179" s="1"/>
      <c r="I179" s="1"/>
      <c r="J179" s="1"/>
    </row>
    <row r="180" spans="1:10" x14ac:dyDescent="0.35">
      <c r="A180" s="1"/>
      <c r="B180" s="1"/>
      <c r="C180" s="1"/>
      <c r="D180" s="1"/>
      <c r="F180" s="1"/>
      <c r="G180" s="1"/>
      <c r="H180" s="1"/>
      <c r="I180" s="1"/>
      <c r="J180" s="1"/>
    </row>
    <row r="181" spans="1:10" x14ac:dyDescent="0.35">
      <c r="A181" s="1"/>
      <c r="B181" s="1"/>
      <c r="C181" s="1"/>
      <c r="D181" s="1"/>
      <c r="F181" s="1"/>
      <c r="G181" s="1"/>
      <c r="H181" s="1"/>
      <c r="I181" s="1"/>
      <c r="J181" s="1"/>
    </row>
    <row r="182" spans="1:10" x14ac:dyDescent="0.35">
      <c r="A182" s="1"/>
      <c r="B182" s="1"/>
      <c r="C182" s="1"/>
      <c r="D182" s="1"/>
      <c r="F182" s="1"/>
      <c r="G182" s="1"/>
      <c r="H182" s="1"/>
      <c r="I182" s="1"/>
      <c r="J182" s="1"/>
    </row>
    <row r="183" spans="1:10" x14ac:dyDescent="0.35">
      <c r="A183" s="1"/>
      <c r="B183" s="1"/>
      <c r="C183" s="1"/>
      <c r="D183" s="1"/>
      <c r="F183" s="1"/>
      <c r="G183" s="1"/>
      <c r="H183" s="1"/>
      <c r="I183" s="1"/>
      <c r="J183" s="1"/>
    </row>
    <row r="184" spans="1:10" x14ac:dyDescent="0.35">
      <c r="A184" s="1"/>
      <c r="B184" s="1"/>
      <c r="C184" s="1"/>
      <c r="D184" s="1"/>
      <c r="F184" s="1"/>
      <c r="G184" s="1"/>
      <c r="H184" s="1"/>
      <c r="I184" s="1"/>
      <c r="J184" s="1"/>
    </row>
    <row r="185" spans="1:10" x14ac:dyDescent="0.35">
      <c r="A185" s="1"/>
      <c r="B185" s="1"/>
      <c r="C185" s="1"/>
      <c r="D185" s="1"/>
      <c r="F185" s="1"/>
      <c r="G185" s="1"/>
      <c r="H185" s="1"/>
      <c r="I185" s="1"/>
      <c r="J185" s="1"/>
    </row>
    <row r="186" spans="1:10" x14ac:dyDescent="0.35">
      <c r="C186" s="1"/>
      <c r="D186" s="1"/>
      <c r="F186" s="1"/>
      <c r="G186" s="1"/>
      <c r="H186" s="1"/>
      <c r="I186" s="1"/>
      <c r="J186" s="1"/>
    </row>
    <row r="187" spans="1:10" x14ac:dyDescent="0.35">
      <c r="C187" s="1"/>
      <c r="D187" s="1"/>
      <c r="F187" s="1"/>
      <c r="G187" s="1"/>
      <c r="H187" s="1"/>
      <c r="I187" s="1"/>
      <c r="J187" s="1"/>
    </row>
    <row r="188" spans="1:10" x14ac:dyDescent="0.35">
      <c r="C188" s="1"/>
      <c r="D188" s="1"/>
      <c r="F188" s="1"/>
      <c r="G188" s="1"/>
      <c r="H188" s="1"/>
      <c r="I188" s="1"/>
      <c r="J188" s="1"/>
    </row>
    <row r="189" spans="1:10" x14ac:dyDescent="0.35">
      <c r="C189" s="1"/>
      <c r="D189" s="1"/>
      <c r="F189" s="1"/>
      <c r="G189" s="1"/>
      <c r="H189" s="1"/>
      <c r="I189" s="1"/>
      <c r="J189" s="1"/>
    </row>
    <row r="190" spans="1:10" x14ac:dyDescent="0.35">
      <c r="C190" s="1"/>
      <c r="D190" s="1"/>
      <c r="F190" s="1"/>
      <c r="G190" s="1"/>
      <c r="H190" s="1"/>
      <c r="I190" s="1"/>
      <c r="J190" s="1"/>
    </row>
    <row r="191" spans="1:10" x14ac:dyDescent="0.35">
      <c r="C191" s="1"/>
      <c r="D191" s="1"/>
      <c r="F191" s="1"/>
      <c r="G191" s="1"/>
      <c r="H191" s="1"/>
      <c r="I191" s="1"/>
      <c r="J191" s="1"/>
    </row>
    <row r="192" spans="1:10" x14ac:dyDescent="0.35">
      <c r="C192" s="1"/>
      <c r="D192" s="1"/>
      <c r="F192" s="1"/>
      <c r="G192" s="1"/>
      <c r="H192" s="1"/>
      <c r="I192" s="1"/>
      <c r="J192" s="1"/>
    </row>
    <row r="193" spans="3:10" x14ac:dyDescent="0.35">
      <c r="C193" s="1"/>
      <c r="D193" s="1"/>
      <c r="F193" s="1"/>
      <c r="G193" s="1"/>
      <c r="H193" s="1"/>
      <c r="I193" s="1"/>
      <c r="J193" s="1"/>
    </row>
    <row r="194" spans="3:10" x14ac:dyDescent="0.35">
      <c r="C194" s="1"/>
      <c r="D194" s="1"/>
      <c r="F194" s="1"/>
      <c r="G194" s="1"/>
      <c r="H194" s="1"/>
      <c r="I194" s="1"/>
      <c r="J194" s="1"/>
    </row>
    <row r="195" spans="3:10" x14ac:dyDescent="0.35">
      <c r="C195" s="1"/>
      <c r="D195" s="1"/>
      <c r="F195" s="1"/>
      <c r="G195" s="1"/>
      <c r="H195" s="1"/>
      <c r="I195" s="1"/>
      <c r="J195" s="1"/>
    </row>
    <row r="196" spans="3:10" x14ac:dyDescent="0.35">
      <c r="C196" s="1"/>
      <c r="D196" s="1"/>
      <c r="F196" s="1"/>
      <c r="G196" s="1"/>
      <c r="H196" s="1"/>
      <c r="I196" s="1"/>
      <c r="J196" s="1"/>
    </row>
    <row r="197" spans="3:10" x14ac:dyDescent="0.35">
      <c r="C197" s="1"/>
      <c r="D197" s="1"/>
      <c r="F197" s="1"/>
      <c r="G197" s="1"/>
      <c r="H197" s="1"/>
      <c r="I197" s="1"/>
      <c r="J197" s="1"/>
    </row>
    <row r="198" spans="3:10" x14ac:dyDescent="0.35">
      <c r="C198" s="1"/>
      <c r="D198" s="1"/>
      <c r="F198" s="1"/>
      <c r="G198" s="1"/>
      <c r="H198" s="1"/>
      <c r="I198" s="1"/>
      <c r="J198" s="1"/>
    </row>
    <row r="199" spans="3:10" x14ac:dyDescent="0.35">
      <c r="C199" s="1"/>
      <c r="D199" s="1"/>
      <c r="F199" s="1"/>
      <c r="G199" s="1"/>
      <c r="H199" s="1"/>
      <c r="I199" s="1"/>
      <c r="J199" s="1"/>
    </row>
    <row r="200" spans="3:10" x14ac:dyDescent="0.35">
      <c r="C200" s="1"/>
      <c r="D200" s="1"/>
      <c r="F200" s="1"/>
      <c r="G200" s="1"/>
      <c r="H200" s="1"/>
      <c r="I200" s="1"/>
      <c r="J200" s="1"/>
    </row>
    <row r="201" spans="3:10" x14ac:dyDescent="0.35">
      <c r="C201" s="1"/>
      <c r="D201" s="1"/>
      <c r="F201" s="1"/>
      <c r="G201" s="1"/>
      <c r="H201" s="1"/>
      <c r="I201" s="1"/>
      <c r="J201" s="1"/>
    </row>
    <row r="202" spans="3:10" x14ac:dyDescent="0.35">
      <c r="C202" s="1"/>
      <c r="D202" s="1"/>
      <c r="F202" s="1"/>
      <c r="G202" s="1"/>
      <c r="H202" s="1"/>
      <c r="I202" s="1"/>
      <c r="J202" s="1"/>
    </row>
    <row r="203" spans="3:10" x14ac:dyDescent="0.35">
      <c r="C203" s="1"/>
      <c r="D203" s="1"/>
      <c r="F203" s="1"/>
      <c r="G203" s="1"/>
      <c r="H203" s="1"/>
      <c r="I203" s="1"/>
      <c r="J203" s="1"/>
    </row>
    <row r="204" spans="3:10" x14ac:dyDescent="0.35">
      <c r="C204" s="1"/>
      <c r="D204" s="1"/>
      <c r="F204" s="1"/>
      <c r="G204" s="1"/>
      <c r="H204" s="1"/>
      <c r="I204" s="1"/>
      <c r="J204" s="1"/>
    </row>
    <row r="205" spans="3:10" x14ac:dyDescent="0.35">
      <c r="C205" s="1"/>
      <c r="D205" s="1"/>
      <c r="F205" s="1"/>
      <c r="G205" s="1"/>
      <c r="H205" s="1"/>
      <c r="I205" s="1"/>
      <c r="J205" s="1"/>
    </row>
    <row r="206" spans="3:10" x14ac:dyDescent="0.35">
      <c r="C206" s="1"/>
      <c r="D206" s="1"/>
      <c r="F206" s="1"/>
      <c r="G206" s="1"/>
      <c r="H206" s="1"/>
      <c r="I206" s="1"/>
      <c r="J206" s="1"/>
    </row>
    <row r="207" spans="3:10" x14ac:dyDescent="0.35">
      <c r="C207" s="1"/>
      <c r="D207" s="1"/>
      <c r="F207" s="1"/>
      <c r="G207" s="1"/>
      <c r="H207" s="1"/>
      <c r="I207" s="1"/>
      <c r="J207" s="1"/>
    </row>
    <row r="208" spans="3:10" x14ac:dyDescent="0.35">
      <c r="C208" s="1"/>
      <c r="D208" s="1"/>
      <c r="F208" s="1"/>
      <c r="G208" s="1"/>
      <c r="H208" s="1"/>
      <c r="I208" s="1"/>
      <c r="J208" s="1"/>
    </row>
    <row r="209" spans="6:10" x14ac:dyDescent="0.35">
      <c r="F209" s="1"/>
      <c r="G209" s="1"/>
      <c r="H209" s="1"/>
      <c r="I209" s="1"/>
      <c r="J209" s="1"/>
    </row>
    <row r="210" spans="6:10" x14ac:dyDescent="0.35">
      <c r="F210" s="1"/>
      <c r="G210" s="1"/>
      <c r="H210" s="1"/>
      <c r="I210" s="1"/>
      <c r="J210" s="1"/>
    </row>
    <row r="211" spans="6:10" x14ac:dyDescent="0.35">
      <c r="F211" s="1"/>
      <c r="G211" s="1"/>
      <c r="H211" s="1"/>
      <c r="I211" s="1"/>
      <c r="J211" s="1"/>
    </row>
    <row r="212" spans="6:10" x14ac:dyDescent="0.35">
      <c r="F212" s="1"/>
      <c r="G212" s="1"/>
      <c r="H212" s="1"/>
      <c r="I212" s="1"/>
      <c r="J212" s="1"/>
    </row>
    <row r="213" spans="6:10" x14ac:dyDescent="0.35">
      <c r="F213" s="1"/>
      <c r="G213" s="1"/>
      <c r="H213" s="1"/>
      <c r="I213" s="1"/>
      <c r="J213" s="1"/>
    </row>
    <row r="214" spans="6:10" x14ac:dyDescent="0.35">
      <c r="F214" s="1"/>
      <c r="G214" s="1"/>
      <c r="H214" s="1"/>
      <c r="I214" s="1"/>
      <c r="J214" s="1"/>
    </row>
    <row r="215" spans="6:10" x14ac:dyDescent="0.35">
      <c r="F215" s="1"/>
      <c r="G215" s="1"/>
      <c r="H215" s="1"/>
      <c r="I215" s="1"/>
      <c r="J215" s="1"/>
    </row>
    <row r="216" spans="6:10" x14ac:dyDescent="0.35">
      <c r="F216" s="1"/>
      <c r="G216" s="1"/>
      <c r="H216" s="1"/>
      <c r="I216" s="1"/>
      <c r="J216" s="1"/>
    </row>
    <row r="217" spans="6:10" x14ac:dyDescent="0.35">
      <c r="F217" s="1"/>
      <c r="G217" s="1"/>
      <c r="H217" s="1"/>
      <c r="I217" s="1"/>
      <c r="J217" s="1"/>
    </row>
    <row r="218" spans="6:10" x14ac:dyDescent="0.35">
      <c r="F218" s="1"/>
      <c r="G218" s="1"/>
      <c r="H218" s="1"/>
      <c r="I218" s="1"/>
      <c r="J218" s="1"/>
    </row>
    <row r="219" spans="6:10" x14ac:dyDescent="0.35">
      <c r="F219" s="1"/>
      <c r="G219" s="1"/>
      <c r="H219" s="1"/>
      <c r="I219" s="1"/>
      <c r="J219" s="1"/>
    </row>
    <row r="220" spans="6:10" x14ac:dyDescent="0.35">
      <c r="F220" s="1"/>
      <c r="G220" s="1"/>
      <c r="H220" s="1"/>
      <c r="I220" s="1"/>
      <c r="J220" s="1"/>
    </row>
    <row r="221" spans="6:10" x14ac:dyDescent="0.35">
      <c r="F221" s="1"/>
      <c r="G221" s="1"/>
      <c r="H221" s="1"/>
      <c r="I221" s="1"/>
      <c r="J221" s="1"/>
    </row>
    <row r="222" spans="6:10" x14ac:dyDescent="0.35">
      <c r="F222" s="1"/>
      <c r="G222" s="1"/>
      <c r="H222" s="1"/>
      <c r="I222" s="1"/>
      <c r="J222" s="1"/>
    </row>
    <row r="223" spans="6:10" x14ac:dyDescent="0.35">
      <c r="F223" s="1"/>
      <c r="G223" s="1"/>
      <c r="H223" s="1"/>
      <c r="I223" s="1"/>
      <c r="J223" s="1"/>
    </row>
    <row r="224" spans="6:10" x14ac:dyDescent="0.35">
      <c r="F224" s="1"/>
      <c r="G224" s="1"/>
      <c r="H224" s="1"/>
      <c r="I224" s="1"/>
      <c r="J224" s="1"/>
    </row>
    <row r="225" spans="6:10" x14ac:dyDescent="0.35">
      <c r="F225" s="1"/>
      <c r="G225" s="1"/>
      <c r="H225" s="1"/>
      <c r="I225" s="1"/>
      <c r="J225" s="1"/>
    </row>
    <row r="226" spans="6:10" x14ac:dyDescent="0.35">
      <c r="F226" s="1"/>
      <c r="G226" s="1"/>
      <c r="H226" s="1"/>
      <c r="I226" s="1"/>
      <c r="J226" s="1"/>
    </row>
    <row r="227" spans="6:10" x14ac:dyDescent="0.35">
      <c r="F227" s="1"/>
      <c r="G227" s="1"/>
      <c r="H227" s="1"/>
      <c r="I227" s="1"/>
      <c r="J227" s="1"/>
    </row>
    <row r="228" spans="6:10" x14ac:dyDescent="0.35">
      <c r="F228" s="1"/>
      <c r="G228" s="1"/>
      <c r="H228" s="1"/>
      <c r="I228" s="1"/>
      <c r="J228" s="1"/>
    </row>
    <row r="229" spans="6:10" x14ac:dyDescent="0.35">
      <c r="F229" s="1"/>
      <c r="G229" s="1"/>
      <c r="H229" s="1"/>
      <c r="I229" s="1"/>
      <c r="J229" s="1"/>
    </row>
    <row r="230" spans="6:10" x14ac:dyDescent="0.35">
      <c r="F230" s="1"/>
      <c r="G230" s="1"/>
      <c r="H230" s="1"/>
      <c r="I230" s="1"/>
      <c r="J230" s="1"/>
    </row>
    <row r="231" spans="6:10" x14ac:dyDescent="0.35">
      <c r="F231" s="1"/>
      <c r="G231" s="1"/>
      <c r="H231" s="1"/>
      <c r="I231" s="1"/>
      <c r="J231" s="1"/>
    </row>
    <row r="232" spans="6:10" x14ac:dyDescent="0.35">
      <c r="F232" s="1"/>
      <c r="G232" s="1"/>
      <c r="H232" s="1"/>
      <c r="I232" s="1"/>
      <c r="J232" s="1"/>
    </row>
    <row r="233" spans="6:10" x14ac:dyDescent="0.35">
      <c r="F233" s="1"/>
      <c r="G233" s="1"/>
      <c r="H233" s="1"/>
      <c r="I233" s="1"/>
      <c r="J233" s="1"/>
    </row>
    <row r="234" spans="6:10" x14ac:dyDescent="0.35">
      <c r="F234" s="1"/>
      <c r="G234" s="1"/>
      <c r="H234" s="1"/>
      <c r="I234" s="1"/>
      <c r="J234" s="1"/>
    </row>
    <row r="235" spans="6:10" x14ac:dyDescent="0.35">
      <c r="F235" s="1"/>
      <c r="G235" s="1"/>
      <c r="H235" s="1"/>
      <c r="I235" s="1"/>
      <c r="J235" s="1"/>
    </row>
    <row r="236" spans="6:10" x14ac:dyDescent="0.35">
      <c r="F236" s="1"/>
      <c r="G236" s="1"/>
      <c r="H236" s="1"/>
      <c r="I236" s="1"/>
      <c r="J236" s="1"/>
    </row>
    <row r="237" spans="6:10" x14ac:dyDescent="0.35">
      <c r="F237" s="1"/>
      <c r="G237" s="1"/>
      <c r="H237" s="1"/>
      <c r="I237" s="1"/>
      <c r="J237" s="1"/>
    </row>
    <row r="238" spans="6:10" x14ac:dyDescent="0.35">
      <c r="F238" s="1"/>
      <c r="G238" s="1"/>
      <c r="H238" s="1"/>
      <c r="I238" s="1"/>
      <c r="J238" s="1"/>
    </row>
    <row r="239" spans="6:10" x14ac:dyDescent="0.35">
      <c r="F239" s="1"/>
      <c r="G239" s="1"/>
      <c r="H239" s="1"/>
      <c r="I239" s="1"/>
      <c r="J239" s="1"/>
    </row>
    <row r="240" spans="6:10" x14ac:dyDescent="0.35">
      <c r="F240" s="1"/>
      <c r="G240" s="1"/>
      <c r="H240" s="1"/>
      <c r="I240" s="1"/>
      <c r="J240" s="1"/>
    </row>
    <row r="241" spans="6:10" x14ac:dyDescent="0.35">
      <c r="F241" s="1"/>
      <c r="G241" s="1"/>
      <c r="H241" s="1"/>
      <c r="I241" s="1"/>
      <c r="J241" s="1"/>
    </row>
    <row r="242" spans="6:10" x14ac:dyDescent="0.35">
      <c r="F242" s="1"/>
      <c r="G242" s="1"/>
      <c r="H242" s="1"/>
      <c r="I242" s="1"/>
      <c r="J242" s="1"/>
    </row>
    <row r="243" spans="6:10" x14ac:dyDescent="0.35">
      <c r="F243" s="1"/>
      <c r="G243" s="1"/>
      <c r="H243" s="1"/>
      <c r="I243" s="1"/>
      <c r="J243" s="1"/>
    </row>
    <row r="244" spans="6:10" x14ac:dyDescent="0.35">
      <c r="F244" s="1"/>
      <c r="G244" s="1"/>
      <c r="H244" s="1"/>
      <c r="I244" s="1"/>
      <c r="J244" s="1"/>
    </row>
    <row r="245" spans="6:10" x14ac:dyDescent="0.35">
      <c r="F245" s="1"/>
      <c r="G245" s="1"/>
      <c r="H245" s="1"/>
      <c r="I245" s="1"/>
      <c r="J245" s="1"/>
    </row>
    <row r="246" spans="6:10" x14ac:dyDescent="0.35">
      <c r="F246" s="1"/>
      <c r="G246" s="1"/>
      <c r="H246" s="1"/>
      <c r="I246" s="1"/>
      <c r="J246" s="1"/>
    </row>
    <row r="247" spans="6:10" x14ac:dyDescent="0.35">
      <c r="F247" s="1"/>
      <c r="G247" s="1"/>
      <c r="H247" s="1"/>
      <c r="I247" s="1"/>
      <c r="J247" s="1"/>
    </row>
    <row r="248" spans="6:10" x14ac:dyDescent="0.35">
      <c r="F248" s="1"/>
      <c r="G248" s="1"/>
      <c r="H248" s="1"/>
      <c r="I248" s="1"/>
      <c r="J248" s="1"/>
    </row>
    <row r="249" spans="6:10" x14ac:dyDescent="0.35">
      <c r="F249" s="1"/>
      <c r="G249" s="1"/>
      <c r="H249" s="1"/>
      <c r="I249" s="1"/>
      <c r="J249" s="1"/>
    </row>
    <row r="250" spans="6:10" x14ac:dyDescent="0.35">
      <c r="F250" s="1"/>
      <c r="G250" s="1"/>
      <c r="H250" s="1"/>
      <c r="I250" s="1"/>
      <c r="J250" s="1"/>
    </row>
    <row r="251" spans="6:10" x14ac:dyDescent="0.35">
      <c r="F251" s="1"/>
      <c r="G251" s="1"/>
      <c r="H251" s="1"/>
      <c r="I251" s="1"/>
      <c r="J251" s="1"/>
    </row>
    <row r="252" spans="6:10" x14ac:dyDescent="0.35">
      <c r="F252" s="1"/>
      <c r="G252" s="1"/>
      <c r="H252" s="1"/>
      <c r="I252" s="1"/>
      <c r="J252" s="1"/>
    </row>
    <row r="253" spans="6:10" x14ac:dyDescent="0.35">
      <c r="F253" s="1"/>
      <c r="G253" s="1"/>
      <c r="H253" s="1"/>
      <c r="I253" s="1"/>
      <c r="J253" s="1"/>
    </row>
    <row r="254" spans="6:10" x14ac:dyDescent="0.35">
      <c r="F254" s="1"/>
      <c r="G254" s="1"/>
      <c r="H254" s="1"/>
      <c r="I254" s="1"/>
      <c r="J254" s="1"/>
    </row>
    <row r="255" spans="6:10" x14ac:dyDescent="0.35">
      <c r="F255" s="1"/>
      <c r="G255" s="1"/>
      <c r="H255" s="1"/>
      <c r="I255" s="1"/>
      <c r="J255" s="1"/>
    </row>
    <row r="256" spans="6:10" x14ac:dyDescent="0.35">
      <c r="F256" s="1"/>
      <c r="G256" s="1"/>
      <c r="H256" s="1"/>
      <c r="I256" s="1"/>
      <c r="J256" s="1"/>
    </row>
    <row r="257" spans="6:10" x14ac:dyDescent="0.35">
      <c r="F257" s="1"/>
      <c r="G257" s="1"/>
      <c r="H257" s="1"/>
      <c r="I257" s="1"/>
      <c r="J257" s="1"/>
    </row>
    <row r="258" spans="6:10" x14ac:dyDescent="0.35">
      <c r="F258" s="1"/>
      <c r="G258" s="1"/>
      <c r="H258" s="1"/>
      <c r="I258" s="1"/>
      <c r="J258" s="1"/>
    </row>
    <row r="259" spans="6:10" x14ac:dyDescent="0.35">
      <c r="F259" s="1"/>
      <c r="G259" s="1"/>
      <c r="H259" s="1"/>
      <c r="I259" s="1"/>
      <c r="J259" s="1"/>
    </row>
    <row r="260" spans="6:10" x14ac:dyDescent="0.35">
      <c r="F260" s="1"/>
      <c r="G260" s="1"/>
      <c r="H260" s="1"/>
      <c r="I260" s="1"/>
      <c r="J260" s="1"/>
    </row>
    <row r="261" spans="6:10" x14ac:dyDescent="0.35">
      <c r="F261" s="1"/>
      <c r="G261" s="1"/>
      <c r="H261" s="1"/>
      <c r="I261" s="1"/>
      <c r="J261" s="1"/>
    </row>
    <row r="262" spans="6:10" x14ac:dyDescent="0.35">
      <c r="F262" s="1"/>
      <c r="G262" s="1"/>
      <c r="H262" s="1"/>
      <c r="I262" s="1"/>
      <c r="J262" s="1"/>
    </row>
    <row r="263" spans="6:10" x14ac:dyDescent="0.35">
      <c r="F263" s="1"/>
      <c r="G263" s="1"/>
      <c r="H263" s="1"/>
      <c r="I263" s="1"/>
      <c r="J263" s="1"/>
    </row>
    <row r="264" spans="6:10" x14ac:dyDescent="0.35">
      <c r="F264" s="1"/>
      <c r="G264" s="1"/>
      <c r="H264" s="1"/>
      <c r="I264" s="1"/>
      <c r="J264" s="1"/>
    </row>
    <row r="265" spans="6:10" x14ac:dyDescent="0.35">
      <c r="F265" s="1"/>
      <c r="G265" s="1"/>
      <c r="H265" s="1"/>
      <c r="I265" s="1"/>
      <c r="J265" s="1"/>
    </row>
    <row r="266" spans="6:10" x14ac:dyDescent="0.35">
      <c r="F266" s="1"/>
      <c r="G266" s="1"/>
      <c r="H266" s="1"/>
      <c r="I266" s="1"/>
      <c r="J266" s="1"/>
    </row>
    <row r="267" spans="6:10" x14ac:dyDescent="0.35">
      <c r="F267" s="1"/>
      <c r="G267" s="1"/>
      <c r="H267" s="1"/>
      <c r="I267" s="1"/>
      <c r="J267" s="1"/>
    </row>
    <row r="268" spans="6:10" x14ac:dyDescent="0.35">
      <c r="F268" s="1"/>
      <c r="G268" s="1"/>
      <c r="H268" s="1"/>
      <c r="I268" s="1"/>
      <c r="J268" s="1"/>
    </row>
    <row r="269" spans="6:10" x14ac:dyDescent="0.35">
      <c r="F269" s="1"/>
      <c r="G269" s="1"/>
      <c r="H269" s="1"/>
      <c r="I269" s="1"/>
      <c r="J269" s="1"/>
    </row>
    <row r="270" spans="6:10" x14ac:dyDescent="0.35">
      <c r="F270" s="1"/>
      <c r="G270" s="1"/>
      <c r="H270" s="1"/>
      <c r="I270" s="1"/>
      <c r="J270" s="1"/>
    </row>
    <row r="271" spans="6:10" x14ac:dyDescent="0.35">
      <c r="F271" s="1"/>
      <c r="G271" s="1"/>
      <c r="H271" s="1"/>
      <c r="I271" s="1"/>
      <c r="J271" s="1"/>
    </row>
    <row r="272" spans="6:10" x14ac:dyDescent="0.35">
      <c r="F272" s="1"/>
      <c r="G272" s="1"/>
      <c r="H272" s="1"/>
      <c r="I272" s="1"/>
      <c r="J272" s="1"/>
    </row>
    <row r="273" spans="6:10" x14ac:dyDescent="0.35">
      <c r="F273" s="1"/>
      <c r="G273" s="1"/>
      <c r="H273" s="1"/>
      <c r="I273" s="1"/>
      <c r="J273" s="1"/>
    </row>
    <row r="274" spans="6:10" x14ac:dyDescent="0.35">
      <c r="F274" s="1"/>
      <c r="G274" s="1"/>
      <c r="H274" s="1"/>
      <c r="I274" s="1"/>
      <c r="J274" s="1"/>
    </row>
    <row r="275" spans="6:10" x14ac:dyDescent="0.35">
      <c r="F275" s="1"/>
      <c r="G275" s="1"/>
      <c r="H275" s="1"/>
      <c r="I275" s="1"/>
      <c r="J275" s="1"/>
    </row>
    <row r="276" spans="6:10" x14ac:dyDescent="0.35">
      <c r="F276" s="1"/>
      <c r="G276" s="1"/>
      <c r="H276" s="1"/>
      <c r="I276" s="1"/>
      <c r="J276" s="1"/>
    </row>
    <row r="277" spans="6:10" x14ac:dyDescent="0.35">
      <c r="F277" s="1"/>
      <c r="G277" s="1"/>
      <c r="H277" s="1"/>
      <c r="I277" s="1"/>
      <c r="J277" s="1"/>
    </row>
    <row r="278" spans="6:10" x14ac:dyDescent="0.35">
      <c r="F278" s="1"/>
      <c r="G278" s="1"/>
      <c r="H278" s="1"/>
      <c r="I278" s="1"/>
      <c r="J278" s="1"/>
    </row>
    <row r="279" spans="6:10" x14ac:dyDescent="0.35">
      <c r="F279" s="1"/>
      <c r="G279" s="1"/>
      <c r="H279" s="1"/>
      <c r="I279" s="1"/>
      <c r="J279" s="1"/>
    </row>
    <row r="280" spans="6:10" x14ac:dyDescent="0.35">
      <c r="F280" s="1"/>
      <c r="G280" s="1"/>
      <c r="H280" s="1"/>
      <c r="I280" s="1"/>
      <c r="J280" s="1"/>
    </row>
    <row r="281" spans="6:10" x14ac:dyDescent="0.35">
      <c r="F281" s="1"/>
      <c r="G281" s="1"/>
      <c r="H281" s="1"/>
      <c r="I281" s="1"/>
      <c r="J281" s="1"/>
    </row>
    <row r="282" spans="6:10" x14ac:dyDescent="0.35">
      <c r="F282" s="1"/>
      <c r="G282" s="1"/>
      <c r="H282" s="1"/>
      <c r="I282" s="1"/>
      <c r="J282" s="1"/>
    </row>
    <row r="283" spans="6:10" x14ac:dyDescent="0.35">
      <c r="F283" s="1"/>
      <c r="G283" s="1"/>
      <c r="H283" s="1"/>
      <c r="I283" s="1"/>
      <c r="J283" s="1"/>
    </row>
    <row r="284" spans="6:10" x14ac:dyDescent="0.35">
      <c r="F284" s="1"/>
      <c r="G284" s="1"/>
      <c r="H284" s="1"/>
      <c r="I284" s="1"/>
      <c r="J284" s="1"/>
    </row>
    <row r="285" spans="6:10" x14ac:dyDescent="0.35">
      <c r="F285" s="1"/>
      <c r="G285" s="1"/>
      <c r="H285" s="1"/>
      <c r="I285" s="1"/>
      <c r="J285" s="1"/>
    </row>
    <row r="286" spans="6:10" x14ac:dyDescent="0.35">
      <c r="F286" s="1"/>
      <c r="G286" s="1"/>
      <c r="H286" s="1"/>
      <c r="I286" s="1"/>
      <c r="J286" s="1"/>
    </row>
    <row r="287" spans="6:10" x14ac:dyDescent="0.35">
      <c r="F287" s="1"/>
      <c r="G287" s="1"/>
      <c r="H287" s="1"/>
      <c r="I287" s="1"/>
      <c r="J287" s="1"/>
    </row>
    <row r="288" spans="6:10" x14ac:dyDescent="0.35">
      <c r="F288" s="1"/>
      <c r="G288" s="1"/>
      <c r="H288" s="1"/>
      <c r="I288" s="1"/>
      <c r="J288" s="1"/>
    </row>
    <row r="289" spans="6:10" x14ac:dyDescent="0.35">
      <c r="F289" s="1"/>
      <c r="G289" s="1"/>
      <c r="H289" s="1"/>
      <c r="I289" s="1"/>
      <c r="J289" s="1"/>
    </row>
    <row r="290" spans="6:10" x14ac:dyDescent="0.35">
      <c r="F290" s="1"/>
      <c r="G290" s="1"/>
      <c r="H290" s="1"/>
      <c r="I290" s="1"/>
      <c r="J290" s="1"/>
    </row>
    <row r="291" spans="6:10" x14ac:dyDescent="0.35">
      <c r="F291" s="1"/>
      <c r="G291" s="1"/>
      <c r="H291" s="1"/>
      <c r="I291" s="1"/>
      <c r="J291" s="1"/>
    </row>
    <row r="292" spans="6:10" x14ac:dyDescent="0.35">
      <c r="F292" s="1"/>
      <c r="G292" s="1"/>
      <c r="H292" s="1"/>
      <c r="I292" s="1"/>
      <c r="J292" s="1"/>
    </row>
    <row r="293" spans="6:10" x14ac:dyDescent="0.35">
      <c r="F293" s="1"/>
      <c r="G293" s="1"/>
      <c r="H293" s="1"/>
      <c r="I293" s="1"/>
      <c r="J293" s="1"/>
    </row>
    <row r="294" spans="6:10" x14ac:dyDescent="0.35">
      <c r="F294" s="1"/>
      <c r="G294" s="1"/>
      <c r="H294" s="1"/>
      <c r="I294" s="1"/>
      <c r="J294" s="1"/>
    </row>
    <row r="295" spans="6:10" x14ac:dyDescent="0.35">
      <c r="F295" s="1"/>
      <c r="G295" s="1"/>
      <c r="H295" s="1"/>
      <c r="I295" s="1"/>
      <c r="J295" s="1"/>
    </row>
    <row r="296" spans="6:10" x14ac:dyDescent="0.35">
      <c r="F296" s="1"/>
      <c r="G296" s="1"/>
      <c r="H296" s="1"/>
      <c r="I296" s="1"/>
      <c r="J296" s="1"/>
    </row>
    <row r="297" spans="6:10" x14ac:dyDescent="0.35">
      <c r="F297" s="1"/>
      <c r="G297" s="1"/>
      <c r="H297" s="1"/>
      <c r="I297" s="1"/>
      <c r="J297" s="1"/>
    </row>
    <row r="298" spans="6:10" x14ac:dyDescent="0.35">
      <c r="F298" s="1"/>
      <c r="G298" s="1"/>
      <c r="H298" s="1"/>
      <c r="I298" s="1"/>
      <c r="J298" s="1"/>
    </row>
    <row r="299" spans="6:10" x14ac:dyDescent="0.35">
      <c r="F299" s="1"/>
      <c r="G299" s="1"/>
      <c r="H299" s="1"/>
      <c r="I299" s="1"/>
      <c r="J299" s="1"/>
    </row>
    <row r="300" spans="6:10" x14ac:dyDescent="0.35">
      <c r="F300" s="1"/>
      <c r="G300" s="1"/>
      <c r="H300" s="1"/>
      <c r="I300" s="1"/>
      <c r="J300" s="1"/>
    </row>
    <row r="301" spans="6:10" x14ac:dyDescent="0.35">
      <c r="F301" s="1"/>
      <c r="G301" s="1"/>
      <c r="H301" s="1"/>
      <c r="I301" s="1"/>
      <c r="J301" s="1"/>
    </row>
    <row r="302" spans="6:10" x14ac:dyDescent="0.35">
      <c r="F302" s="1"/>
      <c r="G302" s="1"/>
      <c r="H302" s="1"/>
      <c r="I302" s="1"/>
      <c r="J302" s="1"/>
    </row>
    <row r="303" spans="6:10" x14ac:dyDescent="0.35">
      <c r="F303" s="1"/>
      <c r="G303" s="1"/>
      <c r="H303" s="1"/>
      <c r="I303" s="1"/>
      <c r="J303" s="1"/>
    </row>
    <row r="304" spans="6:10" x14ac:dyDescent="0.35">
      <c r="F304" s="1"/>
      <c r="G304" s="1"/>
      <c r="H304" s="1"/>
      <c r="I304" s="1"/>
      <c r="J304" s="1"/>
    </row>
    <row r="305" spans="6:10" x14ac:dyDescent="0.35">
      <c r="F305" s="1"/>
      <c r="G305" s="1"/>
      <c r="H305" s="1"/>
      <c r="I305" s="1"/>
      <c r="J305" s="1"/>
    </row>
    <row r="306" spans="6:10" x14ac:dyDescent="0.35">
      <c r="F306" s="1"/>
      <c r="G306" s="1"/>
      <c r="H306" s="1"/>
      <c r="I306" s="1"/>
      <c r="J306" s="1"/>
    </row>
    <row r="307" spans="6:10" x14ac:dyDescent="0.35">
      <c r="F307" s="1"/>
      <c r="G307" s="1"/>
      <c r="H307" s="1"/>
      <c r="I307" s="1"/>
      <c r="J307" s="1"/>
    </row>
    <row r="308" spans="6:10" x14ac:dyDescent="0.35">
      <c r="F308" s="1"/>
      <c r="G308" s="1"/>
      <c r="H308" s="1"/>
      <c r="I308" s="1"/>
      <c r="J308" s="1"/>
    </row>
    <row r="309" spans="6:10" x14ac:dyDescent="0.35">
      <c r="F309" s="1"/>
      <c r="G309" s="1"/>
      <c r="H309" s="1"/>
      <c r="I309" s="1"/>
      <c r="J309" s="1"/>
    </row>
    <row r="310" spans="6:10" x14ac:dyDescent="0.35">
      <c r="F310" s="1"/>
      <c r="G310" s="1"/>
      <c r="H310" s="1"/>
      <c r="I310" s="1"/>
      <c r="J310" s="1"/>
    </row>
    <row r="311" spans="6:10" x14ac:dyDescent="0.35">
      <c r="F311" s="1"/>
      <c r="G311" s="1"/>
      <c r="H311" s="1"/>
      <c r="I311" s="1"/>
      <c r="J311" s="1"/>
    </row>
    <row r="312" spans="6:10" x14ac:dyDescent="0.35">
      <c r="F312" s="1"/>
      <c r="G312" s="1"/>
      <c r="H312" s="1"/>
      <c r="I312" s="1"/>
      <c r="J312" s="1"/>
    </row>
    <row r="313" spans="6:10" x14ac:dyDescent="0.35">
      <c r="F313" s="1"/>
      <c r="G313" s="1"/>
      <c r="H313" s="1"/>
      <c r="I313" s="1"/>
      <c r="J313" s="1"/>
    </row>
    <row r="314" spans="6:10" x14ac:dyDescent="0.35">
      <c r="F314" s="1"/>
      <c r="G314" s="1"/>
      <c r="H314" s="1"/>
      <c r="I314" s="1"/>
      <c r="J314" s="1"/>
    </row>
    <row r="315" spans="6:10" x14ac:dyDescent="0.35">
      <c r="F315" s="1"/>
      <c r="G315" s="1"/>
      <c r="H315" s="1"/>
      <c r="I315" s="1"/>
      <c r="J315" s="1"/>
    </row>
    <row r="316" spans="6:10" x14ac:dyDescent="0.35">
      <c r="F316" s="1"/>
      <c r="G316" s="1"/>
      <c r="H316" s="1"/>
      <c r="I316" s="1"/>
      <c r="J316" s="1"/>
    </row>
    <row r="317" spans="6:10" x14ac:dyDescent="0.35">
      <c r="F317" s="1"/>
      <c r="G317" s="1"/>
      <c r="H317" s="1"/>
      <c r="I317" s="1"/>
      <c r="J317" s="1"/>
    </row>
    <row r="318" spans="6:10" x14ac:dyDescent="0.35">
      <c r="F318" s="1"/>
      <c r="G318" s="1"/>
      <c r="H318" s="1"/>
      <c r="I318" s="1"/>
      <c r="J318" s="1"/>
    </row>
    <row r="319" spans="6:10" x14ac:dyDescent="0.35">
      <c r="F319" s="1"/>
      <c r="G319" s="1"/>
      <c r="H319" s="1"/>
      <c r="I319" s="1"/>
      <c r="J319" s="1"/>
    </row>
    <row r="320" spans="6:10" x14ac:dyDescent="0.35">
      <c r="F320" s="1"/>
      <c r="G320" s="1"/>
      <c r="H320" s="1"/>
      <c r="I320" s="1"/>
      <c r="J320" s="1"/>
    </row>
    <row r="321" spans="6:10" x14ac:dyDescent="0.35">
      <c r="F321" s="1"/>
      <c r="G321" s="1"/>
      <c r="H321" s="1"/>
      <c r="I321" s="1"/>
      <c r="J321" s="1"/>
    </row>
    <row r="322" spans="6:10" x14ac:dyDescent="0.35">
      <c r="F322" s="1"/>
      <c r="G322" s="1"/>
      <c r="H322" s="1"/>
      <c r="I322" s="1"/>
      <c r="J322" s="1"/>
    </row>
    <row r="323" spans="6:10" x14ac:dyDescent="0.35">
      <c r="F323" s="1"/>
      <c r="G323" s="1"/>
      <c r="H323" s="1"/>
      <c r="I323" s="1"/>
      <c r="J323" s="1"/>
    </row>
    <row r="324" spans="6:10" x14ac:dyDescent="0.35">
      <c r="F324" s="1"/>
      <c r="G324" s="1"/>
      <c r="H324" s="1"/>
      <c r="I324" s="1"/>
      <c r="J324" s="1"/>
    </row>
    <row r="325" spans="6:10" x14ac:dyDescent="0.35">
      <c r="F325" s="1"/>
      <c r="G325" s="1"/>
      <c r="H325" s="1"/>
      <c r="I325" s="1"/>
      <c r="J325" s="1"/>
    </row>
    <row r="326" spans="6:10" x14ac:dyDescent="0.35">
      <c r="F326" s="1"/>
      <c r="G326" s="1"/>
      <c r="H326" s="1"/>
      <c r="I326" s="1"/>
      <c r="J326" s="1"/>
    </row>
    <row r="327" spans="6:10" x14ac:dyDescent="0.35">
      <c r="F327" s="1"/>
      <c r="G327" s="1"/>
      <c r="H327" s="1"/>
      <c r="I327" s="1"/>
      <c r="J327" s="1"/>
    </row>
    <row r="328" spans="6:10" x14ac:dyDescent="0.35">
      <c r="F328" s="1"/>
      <c r="G328" s="1"/>
      <c r="H328" s="1"/>
      <c r="I328" s="1"/>
      <c r="J328" s="1"/>
    </row>
    <row r="329" spans="6:10" x14ac:dyDescent="0.35">
      <c r="F329" s="1"/>
      <c r="G329" s="1"/>
      <c r="H329" s="1"/>
      <c r="I329" s="1"/>
      <c r="J329" s="1"/>
    </row>
    <row r="330" spans="6:10" x14ac:dyDescent="0.35">
      <c r="F330" s="1"/>
      <c r="G330" s="1"/>
      <c r="H330" s="1"/>
      <c r="I330" s="1"/>
      <c r="J330" s="1"/>
    </row>
    <row r="331" spans="6:10" x14ac:dyDescent="0.35">
      <c r="F331" s="1"/>
      <c r="G331" s="1"/>
      <c r="H331" s="1"/>
      <c r="I331" s="1"/>
      <c r="J331" s="1"/>
    </row>
    <row r="332" spans="6:10" x14ac:dyDescent="0.35">
      <c r="F332" s="1"/>
      <c r="G332" s="1"/>
      <c r="H332" s="1"/>
      <c r="I332" s="1"/>
      <c r="J332" s="1"/>
    </row>
    <row r="333" spans="6:10" x14ac:dyDescent="0.35">
      <c r="F333" s="1"/>
      <c r="G333" s="1"/>
      <c r="H333" s="1"/>
      <c r="I333" s="1"/>
      <c r="J333" s="1"/>
    </row>
    <row r="334" spans="6:10" x14ac:dyDescent="0.35">
      <c r="F334" s="1"/>
      <c r="G334" s="1"/>
      <c r="H334" s="1"/>
      <c r="I334" s="1"/>
      <c r="J334" s="1"/>
    </row>
    <row r="335" spans="6:10" x14ac:dyDescent="0.35">
      <c r="F335" s="1"/>
      <c r="G335" s="1"/>
      <c r="H335" s="1"/>
      <c r="I335" s="1"/>
      <c r="J335" s="1"/>
    </row>
    <row r="336" spans="6:10" x14ac:dyDescent="0.35">
      <c r="F336" s="1"/>
      <c r="G336" s="1"/>
      <c r="H336" s="1"/>
      <c r="I336" s="1"/>
      <c r="J336" s="1"/>
    </row>
    <row r="337" spans="6:10" x14ac:dyDescent="0.35">
      <c r="F337" s="1"/>
      <c r="G337" s="1"/>
      <c r="H337" s="1"/>
      <c r="I337" s="1"/>
      <c r="J337" s="1"/>
    </row>
    <row r="338" spans="6:10" x14ac:dyDescent="0.35">
      <c r="F338" s="1"/>
      <c r="G338" s="1"/>
      <c r="H338" s="1"/>
      <c r="I338" s="1"/>
      <c r="J338" s="1"/>
    </row>
    <row r="339" spans="6:10" x14ac:dyDescent="0.35">
      <c r="F339" s="1"/>
      <c r="G339" s="1"/>
      <c r="H339" s="1"/>
      <c r="I339" s="1"/>
      <c r="J339" s="1"/>
    </row>
    <row r="340" spans="6:10" x14ac:dyDescent="0.35">
      <c r="F340" s="1"/>
      <c r="G340" s="1"/>
      <c r="H340" s="1"/>
      <c r="I340" s="1"/>
      <c r="J340" s="1"/>
    </row>
    <row r="341" spans="6:10" x14ac:dyDescent="0.35">
      <c r="F341" s="1"/>
      <c r="G341" s="1"/>
      <c r="H341" s="1"/>
      <c r="I341" s="1"/>
      <c r="J341" s="1"/>
    </row>
    <row r="342" spans="6:10" x14ac:dyDescent="0.35">
      <c r="F342" s="1"/>
      <c r="G342" s="1"/>
      <c r="H342" s="1"/>
      <c r="I342" s="1"/>
      <c r="J342" s="1"/>
    </row>
    <row r="343" spans="6:10" x14ac:dyDescent="0.35">
      <c r="F343" s="1"/>
      <c r="G343" s="1"/>
      <c r="H343" s="1"/>
      <c r="I343" s="1"/>
      <c r="J343" s="1"/>
    </row>
    <row r="344" spans="6:10" x14ac:dyDescent="0.35">
      <c r="F344" s="1"/>
      <c r="G344" s="1"/>
      <c r="H344" s="1"/>
      <c r="I344" s="1"/>
      <c r="J344" s="1"/>
    </row>
    <row r="345" spans="6:10" x14ac:dyDescent="0.35">
      <c r="F345" s="1"/>
      <c r="G345" s="1"/>
      <c r="H345" s="1"/>
      <c r="I345" s="1"/>
      <c r="J345" s="1"/>
    </row>
    <row r="346" spans="6:10" x14ac:dyDescent="0.35">
      <c r="F346" s="1"/>
      <c r="G346" s="1"/>
      <c r="H346" s="1"/>
      <c r="I346" s="1"/>
      <c r="J346" s="1"/>
    </row>
    <row r="347" spans="6:10" x14ac:dyDescent="0.35">
      <c r="F347" s="1"/>
      <c r="G347" s="1"/>
      <c r="H347" s="1"/>
      <c r="I347" s="1"/>
      <c r="J347" s="1"/>
    </row>
    <row r="348" spans="6:10" x14ac:dyDescent="0.35">
      <c r="F348" s="1"/>
      <c r="G348" s="1"/>
      <c r="H348" s="1"/>
      <c r="I348" s="1"/>
      <c r="J348" s="1"/>
    </row>
    <row r="349" spans="6:10" x14ac:dyDescent="0.35">
      <c r="F349" s="1"/>
      <c r="G349" s="1"/>
      <c r="H349" s="1"/>
      <c r="I349" s="1"/>
      <c r="J349" s="1"/>
    </row>
    <row r="350" spans="6:10" x14ac:dyDescent="0.35">
      <c r="F350" s="1"/>
      <c r="G350" s="1"/>
      <c r="H350" s="1"/>
      <c r="I350" s="1"/>
      <c r="J350" s="1"/>
    </row>
    <row r="351" spans="6:10" x14ac:dyDescent="0.35">
      <c r="F351" s="1"/>
      <c r="G351" s="1"/>
      <c r="H351" s="1"/>
      <c r="I351" s="1"/>
      <c r="J351" s="1"/>
    </row>
    <row r="352" spans="6:10" x14ac:dyDescent="0.35">
      <c r="F352" s="1"/>
      <c r="G352" s="1"/>
      <c r="H352" s="1"/>
      <c r="I352" s="1"/>
      <c r="J352" s="1"/>
    </row>
    <row r="353" spans="6:10" x14ac:dyDescent="0.35">
      <c r="F353" s="1"/>
      <c r="G353" s="1"/>
      <c r="H353" s="1"/>
      <c r="I353" s="1"/>
      <c r="J353" s="1"/>
    </row>
    <row r="354" spans="6:10" x14ac:dyDescent="0.35">
      <c r="F354" s="1"/>
      <c r="G354" s="1"/>
      <c r="H354" s="1"/>
      <c r="I354" s="1"/>
      <c r="J354" s="1"/>
    </row>
    <row r="355" spans="6:10" x14ac:dyDescent="0.35">
      <c r="F355" s="1"/>
      <c r="G355" s="1"/>
      <c r="H355" s="1"/>
      <c r="I355" s="1"/>
      <c r="J355" s="1"/>
    </row>
    <row r="356" spans="6:10" x14ac:dyDescent="0.35">
      <c r="F356" s="1"/>
      <c r="G356" s="1"/>
      <c r="H356" s="1"/>
      <c r="I356" s="1"/>
      <c r="J356" s="1"/>
    </row>
    <row r="357" spans="6:10" x14ac:dyDescent="0.35">
      <c r="F357" s="1"/>
      <c r="G357" s="1"/>
      <c r="H357" s="1"/>
      <c r="I357" s="1"/>
      <c r="J357" s="1"/>
    </row>
    <row r="358" spans="6:10" x14ac:dyDescent="0.35">
      <c r="F358" s="1"/>
      <c r="G358" s="1"/>
      <c r="H358" s="1"/>
      <c r="I358" s="1"/>
      <c r="J358" s="1"/>
    </row>
    <row r="359" spans="6:10" x14ac:dyDescent="0.35">
      <c r="F359" s="1"/>
      <c r="G359" s="1"/>
      <c r="H359" s="1"/>
      <c r="I359" s="1"/>
      <c r="J359" s="1"/>
    </row>
    <row r="360" spans="6:10" x14ac:dyDescent="0.35">
      <c r="F360" s="1"/>
      <c r="G360" s="1"/>
      <c r="H360" s="1"/>
      <c r="I360" s="1"/>
      <c r="J360" s="1"/>
    </row>
    <row r="361" spans="6:10" x14ac:dyDescent="0.35">
      <c r="F361" s="1"/>
      <c r="G361" s="1"/>
      <c r="H361" s="1"/>
      <c r="I361" s="1"/>
      <c r="J361" s="1"/>
    </row>
    <row r="362" spans="6:10" x14ac:dyDescent="0.35">
      <c r="F362" s="1"/>
      <c r="G362" s="1"/>
      <c r="H362" s="1"/>
      <c r="I362" s="1"/>
      <c r="J362" s="1"/>
    </row>
    <row r="363" spans="6:10" x14ac:dyDescent="0.35">
      <c r="F363" s="1"/>
      <c r="G363" s="1"/>
      <c r="H363" s="1"/>
      <c r="I363" s="1"/>
      <c r="J363" s="1"/>
    </row>
    <row r="364" spans="6:10" x14ac:dyDescent="0.35">
      <c r="F364" s="1"/>
      <c r="G364" s="1"/>
      <c r="H364" s="1"/>
      <c r="I364" s="1"/>
      <c r="J364" s="1"/>
    </row>
    <row r="365" spans="6:10" x14ac:dyDescent="0.35">
      <c r="F365" s="1"/>
      <c r="G365" s="1"/>
      <c r="H365" s="1"/>
      <c r="I365" s="1"/>
      <c r="J365" s="1"/>
    </row>
    <row r="366" spans="6:10" x14ac:dyDescent="0.35">
      <c r="F366" s="1"/>
      <c r="G366" s="1"/>
      <c r="H366" s="1"/>
      <c r="I366" s="1"/>
      <c r="J366" s="1"/>
    </row>
    <row r="367" spans="6:10" x14ac:dyDescent="0.35">
      <c r="F367" s="1"/>
      <c r="G367" s="1"/>
      <c r="H367" s="1"/>
      <c r="I367" s="1"/>
      <c r="J367" s="1"/>
    </row>
    <row r="368" spans="6:10" x14ac:dyDescent="0.35">
      <c r="F368" s="1"/>
      <c r="G368" s="1"/>
      <c r="H368" s="1"/>
      <c r="I368" s="1"/>
      <c r="J368" s="1"/>
    </row>
    <row r="369" spans="6:10" x14ac:dyDescent="0.35">
      <c r="F369" s="1"/>
      <c r="G369" s="1"/>
      <c r="H369" s="1"/>
      <c r="I369" s="1"/>
      <c r="J369" s="1"/>
    </row>
    <row r="370" spans="6:10" x14ac:dyDescent="0.35">
      <c r="F370" s="1"/>
      <c r="G370" s="1"/>
      <c r="H370" s="1"/>
      <c r="I370" s="1"/>
      <c r="J370" s="1"/>
    </row>
    <row r="371" spans="6:10" x14ac:dyDescent="0.35">
      <c r="F371" s="1"/>
      <c r="G371" s="1"/>
      <c r="H371" s="1"/>
      <c r="I371" s="1"/>
      <c r="J371" s="1"/>
    </row>
    <row r="372" spans="6:10" x14ac:dyDescent="0.35">
      <c r="F372" s="1"/>
      <c r="G372" s="1"/>
      <c r="H372" s="1"/>
      <c r="I372" s="1"/>
      <c r="J372" s="1"/>
    </row>
    <row r="373" spans="6:10" x14ac:dyDescent="0.35">
      <c r="F373" s="1"/>
      <c r="G373" s="1"/>
      <c r="H373" s="1"/>
      <c r="I373" s="1"/>
      <c r="J373" s="1"/>
    </row>
    <row r="374" spans="6:10" x14ac:dyDescent="0.35">
      <c r="F374" s="1"/>
      <c r="G374" s="1"/>
      <c r="H374" s="1"/>
      <c r="I374" s="1"/>
      <c r="J374" s="1"/>
    </row>
    <row r="375" spans="6:10" x14ac:dyDescent="0.35">
      <c r="F375" s="1"/>
      <c r="G375" s="1"/>
      <c r="H375" s="1"/>
      <c r="I375" s="1"/>
      <c r="J375" s="1"/>
    </row>
    <row r="376" spans="6:10" x14ac:dyDescent="0.35">
      <c r="F376" s="1"/>
      <c r="G376" s="1"/>
      <c r="H376" s="1"/>
      <c r="I376" s="1"/>
      <c r="J376" s="1"/>
    </row>
    <row r="377" spans="6:10" x14ac:dyDescent="0.35">
      <c r="F377" s="1"/>
      <c r="G377" s="1"/>
      <c r="H377" s="1"/>
      <c r="I377" s="1"/>
      <c r="J377" s="1"/>
    </row>
    <row r="378" spans="6:10" x14ac:dyDescent="0.35">
      <c r="F378" s="1"/>
      <c r="G378" s="1"/>
      <c r="H378" s="1"/>
      <c r="I378" s="1"/>
      <c r="J378" s="1"/>
    </row>
    <row r="379" spans="6:10" x14ac:dyDescent="0.35">
      <c r="F379" s="1"/>
      <c r="G379" s="1"/>
      <c r="H379" s="1"/>
      <c r="I379" s="1"/>
      <c r="J379" s="1"/>
    </row>
    <row r="380" spans="6:10" x14ac:dyDescent="0.35">
      <c r="F380" s="1"/>
      <c r="G380" s="1"/>
      <c r="H380" s="1"/>
      <c r="I380" s="1"/>
      <c r="J380" s="1"/>
    </row>
    <row r="381" spans="6:10" x14ac:dyDescent="0.35">
      <c r="F381" s="1"/>
      <c r="G381" s="1"/>
      <c r="H381" s="1"/>
      <c r="I381" s="1"/>
      <c r="J381" s="1"/>
    </row>
    <row r="382" spans="6:10" x14ac:dyDescent="0.35">
      <c r="F382" s="1"/>
      <c r="G382" s="1"/>
      <c r="H382" s="1"/>
      <c r="I382" s="1"/>
      <c r="J382" s="1"/>
    </row>
    <row r="383" spans="6:10" x14ac:dyDescent="0.35">
      <c r="F383" s="1"/>
      <c r="G383" s="1"/>
      <c r="H383" s="1"/>
      <c r="I383" s="1"/>
      <c r="J383" s="1"/>
    </row>
    <row r="384" spans="6:10" x14ac:dyDescent="0.35">
      <c r="F384" s="1"/>
      <c r="G384" s="1"/>
      <c r="H384" s="1"/>
      <c r="I384" s="1"/>
      <c r="J384" s="1"/>
    </row>
    <row r="385" spans="6:10" x14ac:dyDescent="0.35">
      <c r="F385" s="1"/>
      <c r="G385" s="1"/>
      <c r="H385" s="1"/>
      <c r="I385" s="1"/>
      <c r="J385" s="1"/>
    </row>
    <row r="386" spans="6:10" x14ac:dyDescent="0.35">
      <c r="F386" s="1"/>
      <c r="G386" s="1"/>
      <c r="H386" s="1"/>
      <c r="I386" s="1"/>
      <c r="J386" s="1"/>
    </row>
  </sheetData>
  <mergeCells count="11">
    <mergeCell ref="G23:I23"/>
    <mergeCell ref="C5:E9"/>
    <mergeCell ref="C10:E10"/>
    <mergeCell ref="F5:K5"/>
    <mergeCell ref="A5:B5"/>
    <mergeCell ref="F17:K17"/>
    <mergeCell ref="A1:K3"/>
    <mergeCell ref="G20:I22"/>
    <mergeCell ref="G19:I19"/>
    <mergeCell ref="G12:I14"/>
    <mergeCell ref="G11:I11"/>
  </mergeCells>
  <conditionalFormatting sqref="G12">
    <cfRule type="colorScale" priority="102">
      <colorScale>
        <cfvo type="min"/>
        <cfvo type="num" val="1"/>
        <cfvo type="max"/>
        <color rgb="FFF8696B"/>
        <color rgb="FFFCFCFF"/>
        <color rgb="FF00B050"/>
      </colorScale>
    </cfRule>
  </conditionalFormatting>
  <conditionalFormatting sqref="G20">
    <cfRule type="colorScale" priority="99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37:D37 B72:D73 B43:D43 B41:B42 B39:D40 B38:C38 B49:C49 B53:D53 B52:C52 D51 B50:B51 B47:D48 B44:B46 D44:D46 B56:D56 B54:B55 D54:D55 B59:D59 B57:C57 B58 D58 B61:D63 B60:C60 B65:C65 B64 B67:C67 B68 D68 B69:C69 D70 B70:B71 B75:D75 B74">
    <cfRule type="containsText" dxfId="95" priority="95" operator="containsText" text="kyllä">
      <formula>NOT(ISERROR(SEARCH("kyllä",B37)))</formula>
    </cfRule>
    <cfRule type="containsText" dxfId="94" priority="96" operator="containsText" text="ei">
      <formula>NOT(ISERROR(SEARCH("ei",B37)))</formula>
    </cfRule>
  </conditionalFormatting>
  <conditionalFormatting sqref="B36:C36">
    <cfRule type="containsText" dxfId="93" priority="93" operator="containsText" text="kyllä">
      <formula>NOT(ISERROR(SEARCH("kyllä",B36)))</formula>
    </cfRule>
    <cfRule type="containsText" dxfId="92" priority="94" operator="containsText" text="ei">
      <formula>NOT(ISERROR(SEARCH("ei",B36)))</formula>
    </cfRule>
  </conditionalFormatting>
  <conditionalFormatting sqref="B35:D35">
    <cfRule type="containsText" dxfId="91" priority="91" operator="containsText" text="kyllä">
      <formula>NOT(ISERROR(SEARCH("kyllä",B35)))</formula>
    </cfRule>
    <cfRule type="containsText" dxfId="90" priority="92" operator="containsText" text="ei">
      <formula>NOT(ISERROR(SEARCH("ei",B35)))</formula>
    </cfRule>
  </conditionalFormatting>
  <conditionalFormatting sqref="B66:D66">
    <cfRule type="containsText" dxfId="89" priority="89" operator="containsText" text="kyllä">
      <formula>NOT(ISERROR(SEARCH("kyllä",B66)))</formula>
    </cfRule>
    <cfRule type="containsText" dxfId="88" priority="90" operator="containsText" text="ei">
      <formula>NOT(ISERROR(SEARCH("ei",B66)))</formula>
    </cfRule>
  </conditionalFormatting>
  <conditionalFormatting sqref="C41">
    <cfRule type="containsText" dxfId="87" priority="87" operator="containsText" text="kyllä">
      <formula>NOT(ISERROR(SEARCH("kyllä",C41)))</formula>
    </cfRule>
    <cfRule type="containsText" dxfId="86" priority="88" operator="containsText" text="ei">
      <formula>NOT(ISERROR(SEARCH("ei",C41)))</formula>
    </cfRule>
  </conditionalFormatting>
  <conditionalFormatting sqref="D41">
    <cfRule type="containsText" dxfId="85" priority="85" operator="containsText" text="kyllä">
      <formula>NOT(ISERROR(SEARCH("kyllä",D41)))</formula>
    </cfRule>
    <cfRule type="containsText" dxfId="84" priority="86" operator="containsText" text="ei">
      <formula>NOT(ISERROR(SEARCH("ei",D41)))</formula>
    </cfRule>
  </conditionalFormatting>
  <conditionalFormatting sqref="D42">
    <cfRule type="containsText" dxfId="83" priority="83" operator="containsText" text="kyllä">
      <formula>NOT(ISERROR(SEARCH("kyllä",D42)))</formula>
    </cfRule>
    <cfRule type="containsText" dxfId="82" priority="84" operator="containsText" text="ei">
      <formula>NOT(ISERROR(SEARCH("ei",D42)))</formula>
    </cfRule>
  </conditionalFormatting>
  <conditionalFormatting sqref="C42">
    <cfRule type="containsText" dxfId="81" priority="81" operator="containsText" text="kyllä">
      <formula>NOT(ISERROR(SEARCH("kyllä",C42)))</formula>
    </cfRule>
    <cfRule type="containsText" dxfId="80" priority="82" operator="containsText" text="ei">
      <formula>NOT(ISERROR(SEARCH("ei",C42)))</formula>
    </cfRule>
  </conditionalFormatting>
  <conditionalFormatting sqref="D36">
    <cfRule type="containsText" dxfId="79" priority="79" operator="containsText" text="kyllä">
      <formula>NOT(ISERROR(SEARCH("kyllä",D36)))</formula>
    </cfRule>
    <cfRule type="containsText" dxfId="78" priority="80" operator="containsText" text="ei">
      <formula>NOT(ISERROR(SEARCH("ei",D36)))</formula>
    </cfRule>
  </conditionalFormatting>
  <conditionalFormatting sqref="D38">
    <cfRule type="containsText" dxfId="77" priority="77" operator="containsText" text="kyllä">
      <formula>NOT(ISERROR(SEARCH("kyllä",D38)))</formula>
    </cfRule>
    <cfRule type="containsText" dxfId="76" priority="78" operator="containsText" text="ei">
      <formula>NOT(ISERROR(SEARCH("ei",D38)))</formula>
    </cfRule>
  </conditionalFormatting>
  <conditionalFormatting sqref="E35">
    <cfRule type="containsText" dxfId="75" priority="75" operator="containsText" text="kyllä">
      <formula>NOT(ISERROR(SEARCH("kyllä",E35)))</formula>
    </cfRule>
    <cfRule type="containsText" dxfId="74" priority="76" operator="containsText" text="ei">
      <formula>NOT(ISERROR(SEARCH("ei",E35)))</formula>
    </cfRule>
  </conditionalFormatting>
  <conditionalFormatting sqref="E37">
    <cfRule type="containsText" dxfId="73" priority="73" operator="containsText" text="kyllä">
      <formula>NOT(ISERROR(SEARCH("kyllä",E37)))</formula>
    </cfRule>
    <cfRule type="containsText" dxfId="72" priority="74" operator="containsText" text="ei">
      <formula>NOT(ISERROR(SEARCH("ei",E37)))</formula>
    </cfRule>
  </conditionalFormatting>
  <conditionalFormatting sqref="E38">
    <cfRule type="containsText" dxfId="71" priority="71" operator="containsText" text="kyllä">
      <formula>NOT(ISERROR(SEARCH("kyllä",E38)))</formula>
    </cfRule>
    <cfRule type="containsText" dxfId="70" priority="72" operator="containsText" text="ei">
      <formula>NOT(ISERROR(SEARCH("ei",E38)))</formula>
    </cfRule>
  </conditionalFormatting>
  <conditionalFormatting sqref="E44">
    <cfRule type="containsText" dxfId="69" priority="69" operator="containsText" text="kyllä">
      <formula>NOT(ISERROR(SEARCH("kyllä",E44)))</formula>
    </cfRule>
    <cfRule type="containsText" dxfId="68" priority="70" operator="containsText" text="ei">
      <formula>NOT(ISERROR(SEARCH("ei",E44)))</formula>
    </cfRule>
  </conditionalFormatting>
  <conditionalFormatting sqref="E45">
    <cfRule type="containsText" dxfId="67" priority="67" operator="containsText" text="kyllä">
      <formula>NOT(ISERROR(SEARCH("kyllä",E45)))</formula>
    </cfRule>
    <cfRule type="containsText" dxfId="66" priority="68" operator="containsText" text="ei">
      <formula>NOT(ISERROR(SEARCH("ei",E45)))</formula>
    </cfRule>
  </conditionalFormatting>
  <conditionalFormatting sqref="E46">
    <cfRule type="containsText" dxfId="65" priority="65" operator="containsText" text="kyllä">
      <formula>NOT(ISERROR(SEARCH("kyllä",E46)))</formula>
    </cfRule>
    <cfRule type="containsText" dxfId="64" priority="66" operator="containsText" text="ei">
      <formula>NOT(ISERROR(SEARCH("ei",E46)))</formula>
    </cfRule>
  </conditionalFormatting>
  <conditionalFormatting sqref="E47">
    <cfRule type="containsText" dxfId="63" priority="63" operator="containsText" text="kyllä">
      <formula>NOT(ISERROR(SEARCH("kyllä",E47)))</formula>
    </cfRule>
    <cfRule type="containsText" dxfId="62" priority="64" operator="containsText" text="ei">
      <formula>NOT(ISERROR(SEARCH("ei",E47)))</formula>
    </cfRule>
  </conditionalFormatting>
  <conditionalFormatting sqref="E49">
    <cfRule type="containsText" dxfId="61" priority="61" operator="containsText" text="kyllä">
      <formula>NOT(ISERROR(SEARCH("kyllä",E49)))</formula>
    </cfRule>
    <cfRule type="containsText" dxfId="60" priority="62" operator="containsText" text="ei">
      <formula>NOT(ISERROR(SEARCH("ei",E49)))</formula>
    </cfRule>
  </conditionalFormatting>
  <conditionalFormatting sqref="E50">
    <cfRule type="containsText" dxfId="59" priority="59" operator="containsText" text="kyllä">
      <formula>NOT(ISERROR(SEARCH("kyllä",E50)))</formula>
    </cfRule>
    <cfRule type="containsText" dxfId="58" priority="60" operator="containsText" text="ei">
      <formula>NOT(ISERROR(SEARCH("ei",E50)))</formula>
    </cfRule>
  </conditionalFormatting>
  <conditionalFormatting sqref="E51">
    <cfRule type="containsText" dxfId="57" priority="57" operator="containsText" text="kyllä">
      <formula>NOT(ISERROR(SEARCH("kyllä",E51)))</formula>
    </cfRule>
    <cfRule type="containsText" dxfId="56" priority="58" operator="containsText" text="ei">
      <formula>NOT(ISERROR(SEARCH("ei",E51)))</formula>
    </cfRule>
  </conditionalFormatting>
  <conditionalFormatting sqref="E54">
    <cfRule type="containsText" dxfId="55" priority="55" operator="containsText" text="kyllä">
      <formula>NOT(ISERROR(SEARCH("kyllä",E54)))</formula>
    </cfRule>
    <cfRule type="containsText" dxfId="54" priority="56" operator="containsText" text="ei">
      <formula>NOT(ISERROR(SEARCH("ei",E54)))</formula>
    </cfRule>
  </conditionalFormatting>
  <conditionalFormatting sqref="D49">
    <cfRule type="containsText" dxfId="53" priority="53" operator="containsText" text="kyllä">
      <formula>NOT(ISERROR(SEARCH("kyllä",D49)))</formula>
    </cfRule>
    <cfRule type="containsText" dxfId="52" priority="54" operator="containsText" text="ei">
      <formula>NOT(ISERROR(SEARCH("ei",D49)))</formula>
    </cfRule>
  </conditionalFormatting>
  <conditionalFormatting sqref="D50">
    <cfRule type="containsText" dxfId="51" priority="51" operator="containsText" text="kyllä">
      <formula>NOT(ISERROR(SEARCH("kyllä",D50)))</formula>
    </cfRule>
    <cfRule type="containsText" dxfId="50" priority="52" operator="containsText" text="ei">
      <formula>NOT(ISERROR(SEARCH("ei",D50)))</formula>
    </cfRule>
  </conditionalFormatting>
  <conditionalFormatting sqref="D52">
    <cfRule type="containsText" dxfId="49" priority="49" operator="containsText" text="kyllä">
      <formula>NOT(ISERROR(SEARCH("kyllä",D52)))</formula>
    </cfRule>
    <cfRule type="containsText" dxfId="48" priority="50" operator="containsText" text="ei">
      <formula>NOT(ISERROR(SEARCH("ei",D52)))</formula>
    </cfRule>
  </conditionalFormatting>
  <conditionalFormatting sqref="C51">
    <cfRule type="containsText" dxfId="47" priority="47" operator="containsText" text="kyllä">
      <formula>NOT(ISERROR(SEARCH("kyllä",C51)))</formula>
    </cfRule>
    <cfRule type="containsText" dxfId="46" priority="48" operator="containsText" text="ei">
      <formula>NOT(ISERROR(SEARCH("ei",C51)))</formula>
    </cfRule>
  </conditionalFormatting>
  <conditionalFormatting sqref="C50">
    <cfRule type="containsText" dxfId="45" priority="45" operator="containsText" text="kyllä">
      <formula>NOT(ISERROR(SEARCH("kyllä",C50)))</formula>
    </cfRule>
    <cfRule type="containsText" dxfId="44" priority="46" operator="containsText" text="ei">
      <formula>NOT(ISERROR(SEARCH("ei",C50)))</formula>
    </cfRule>
  </conditionalFormatting>
  <conditionalFormatting sqref="C46">
    <cfRule type="containsText" dxfId="43" priority="43" operator="containsText" text="kyllä">
      <formula>NOT(ISERROR(SEARCH("kyllä",C46)))</formula>
    </cfRule>
    <cfRule type="containsText" dxfId="42" priority="44" operator="containsText" text="ei">
      <formula>NOT(ISERROR(SEARCH("ei",C46)))</formula>
    </cfRule>
  </conditionalFormatting>
  <conditionalFormatting sqref="C45">
    <cfRule type="containsText" dxfId="41" priority="41" operator="containsText" text="kyllä">
      <formula>NOT(ISERROR(SEARCH("kyllä",C45)))</formula>
    </cfRule>
    <cfRule type="containsText" dxfId="40" priority="42" operator="containsText" text="ei">
      <formula>NOT(ISERROR(SEARCH("ei",C45)))</formula>
    </cfRule>
  </conditionalFormatting>
  <conditionalFormatting sqref="C54">
    <cfRule type="containsText" dxfId="39" priority="39" operator="containsText" text="kyllä">
      <formula>NOT(ISERROR(SEARCH("kyllä",C54)))</formula>
    </cfRule>
    <cfRule type="containsText" dxfId="38" priority="40" operator="containsText" text="ei">
      <formula>NOT(ISERROR(SEARCH("ei",C54)))</formula>
    </cfRule>
  </conditionalFormatting>
  <conditionalFormatting sqref="C55">
    <cfRule type="containsText" dxfId="37" priority="37" operator="containsText" text="kyllä">
      <formula>NOT(ISERROR(SEARCH("kyllä",C55)))</formula>
    </cfRule>
    <cfRule type="containsText" dxfId="36" priority="38" operator="containsText" text="ei">
      <formula>NOT(ISERROR(SEARCH("ei",C55)))</formula>
    </cfRule>
  </conditionalFormatting>
  <conditionalFormatting sqref="D57">
    <cfRule type="containsText" dxfId="35" priority="35" operator="containsText" text="kyllä">
      <formula>NOT(ISERROR(SEARCH("kyllä",D57)))</formula>
    </cfRule>
    <cfRule type="containsText" dxfId="34" priority="36" operator="containsText" text="ei">
      <formula>NOT(ISERROR(SEARCH("ei",D57)))</formula>
    </cfRule>
  </conditionalFormatting>
  <conditionalFormatting sqref="C58">
    <cfRule type="containsText" dxfId="33" priority="33" operator="containsText" text="kyllä">
      <formula>NOT(ISERROR(SEARCH("kyllä",C58)))</formula>
    </cfRule>
    <cfRule type="containsText" dxfId="32" priority="34" operator="containsText" text="ei">
      <formula>NOT(ISERROR(SEARCH("ei",C58)))</formula>
    </cfRule>
  </conditionalFormatting>
  <conditionalFormatting sqref="D60">
    <cfRule type="containsText" dxfId="31" priority="31" operator="containsText" text="kyllä">
      <formula>NOT(ISERROR(SEARCH("kyllä",D60)))</formula>
    </cfRule>
    <cfRule type="containsText" dxfId="30" priority="32" operator="containsText" text="ei">
      <formula>NOT(ISERROR(SEARCH("ei",D60)))</formula>
    </cfRule>
  </conditionalFormatting>
  <conditionalFormatting sqref="C64">
    <cfRule type="containsText" dxfId="29" priority="29" operator="containsText" text="kyllä">
      <formula>NOT(ISERROR(SEARCH("kyllä",C64)))</formula>
    </cfRule>
    <cfRule type="containsText" dxfId="28" priority="30" operator="containsText" text="ei">
      <formula>NOT(ISERROR(SEARCH("ei",C64)))</formula>
    </cfRule>
  </conditionalFormatting>
  <conditionalFormatting sqref="D64">
    <cfRule type="containsText" dxfId="27" priority="27" operator="containsText" text="kyllä">
      <formula>NOT(ISERROR(SEARCH("kyllä",D64)))</formula>
    </cfRule>
    <cfRule type="containsText" dxfId="26" priority="28" operator="containsText" text="ei">
      <formula>NOT(ISERROR(SEARCH("ei",D64)))</formula>
    </cfRule>
  </conditionalFormatting>
  <conditionalFormatting sqref="E64">
    <cfRule type="containsText" dxfId="25" priority="25" operator="containsText" text="kyllä">
      <formula>NOT(ISERROR(SEARCH("kyllä",E64)))</formula>
    </cfRule>
    <cfRule type="containsText" dxfId="24" priority="26" operator="containsText" text="ei">
      <formula>NOT(ISERROR(SEARCH("ei",E64)))</formula>
    </cfRule>
  </conditionalFormatting>
  <conditionalFormatting sqref="D65">
    <cfRule type="containsText" dxfId="23" priority="23" operator="containsText" text="kyllä">
      <formula>NOT(ISERROR(SEARCH("kyllä",D65)))</formula>
    </cfRule>
    <cfRule type="containsText" dxfId="22" priority="24" operator="containsText" text="ei">
      <formula>NOT(ISERROR(SEARCH("ei",D65)))</formula>
    </cfRule>
  </conditionalFormatting>
  <conditionalFormatting sqref="D67">
    <cfRule type="containsText" dxfId="21" priority="21" operator="containsText" text="kyllä">
      <formula>NOT(ISERROR(SEARCH("kyllä",D67)))</formula>
    </cfRule>
    <cfRule type="containsText" dxfId="20" priority="22" operator="containsText" text="ei">
      <formula>NOT(ISERROR(SEARCH("ei",D67)))</formula>
    </cfRule>
  </conditionalFormatting>
  <conditionalFormatting sqref="C68">
    <cfRule type="containsText" dxfId="19" priority="19" operator="containsText" text="kyllä">
      <formula>NOT(ISERROR(SEARCH("kyllä",C68)))</formula>
    </cfRule>
    <cfRule type="containsText" dxfId="18" priority="20" operator="containsText" text="ei">
      <formula>NOT(ISERROR(SEARCH("ei",C68)))</formula>
    </cfRule>
  </conditionalFormatting>
  <conditionalFormatting sqref="D69">
    <cfRule type="containsText" dxfId="17" priority="17" operator="containsText" text="kyllä">
      <formula>NOT(ISERROR(SEARCH("kyllä",D69)))</formula>
    </cfRule>
    <cfRule type="containsText" dxfId="16" priority="18" operator="containsText" text="ei">
      <formula>NOT(ISERROR(SEARCH("ei",D69)))</formula>
    </cfRule>
  </conditionalFormatting>
  <conditionalFormatting sqref="C70">
    <cfRule type="containsText" dxfId="15" priority="15" operator="containsText" text="kyllä">
      <formula>NOT(ISERROR(SEARCH("kyllä",C70)))</formula>
    </cfRule>
    <cfRule type="containsText" dxfId="14" priority="16" operator="containsText" text="ei">
      <formula>NOT(ISERROR(SEARCH("ei",C70)))</formula>
    </cfRule>
  </conditionalFormatting>
  <conditionalFormatting sqref="E70">
    <cfRule type="containsText" dxfId="13" priority="13" operator="containsText" text="kyllä">
      <formula>NOT(ISERROR(SEARCH("kyllä",E70)))</formula>
    </cfRule>
    <cfRule type="containsText" dxfId="12" priority="14" operator="containsText" text="ei">
      <formula>NOT(ISERROR(SEARCH("ei",E70)))</formula>
    </cfRule>
  </conditionalFormatting>
  <conditionalFormatting sqref="E71">
    <cfRule type="containsText" dxfId="11" priority="11" operator="containsText" text="kyllä">
      <formula>NOT(ISERROR(SEARCH("kyllä",E71)))</formula>
    </cfRule>
    <cfRule type="containsText" dxfId="10" priority="12" operator="containsText" text="ei">
      <formula>NOT(ISERROR(SEARCH("ei",E71)))</formula>
    </cfRule>
  </conditionalFormatting>
  <conditionalFormatting sqref="D71">
    <cfRule type="containsText" dxfId="9" priority="9" operator="containsText" text="kyllä">
      <formula>NOT(ISERROR(SEARCH("kyllä",D71)))</formula>
    </cfRule>
    <cfRule type="containsText" dxfId="8" priority="10" operator="containsText" text="ei">
      <formula>NOT(ISERROR(SEARCH("ei",D71)))</formula>
    </cfRule>
  </conditionalFormatting>
  <conditionalFormatting sqref="C71">
    <cfRule type="containsText" dxfId="7" priority="7" operator="containsText" text="kyllä">
      <formula>NOT(ISERROR(SEARCH("kyllä",C71)))</formula>
    </cfRule>
    <cfRule type="containsText" dxfId="6" priority="8" operator="containsText" text="ei">
      <formula>NOT(ISERROR(SEARCH("ei",C71)))</formula>
    </cfRule>
  </conditionalFormatting>
  <conditionalFormatting sqref="E72">
    <cfRule type="containsText" dxfId="5" priority="5" operator="containsText" text="kyllä">
      <formula>NOT(ISERROR(SEARCH("kyllä",E72)))</formula>
    </cfRule>
    <cfRule type="containsText" dxfId="4" priority="6" operator="containsText" text="ei">
      <formula>NOT(ISERROR(SEARCH("ei",E72)))</formula>
    </cfRule>
  </conditionalFormatting>
  <conditionalFormatting sqref="D74">
    <cfRule type="containsText" dxfId="3" priority="3" operator="containsText" text="kyllä">
      <formula>NOT(ISERROR(SEARCH("kyllä",D74)))</formula>
    </cfRule>
    <cfRule type="containsText" dxfId="2" priority="4" operator="containsText" text="ei">
      <formula>NOT(ISERROR(SEARCH("ei",D74)))</formula>
    </cfRule>
  </conditionalFormatting>
  <conditionalFormatting sqref="C74">
    <cfRule type="containsText" dxfId="1" priority="1" operator="containsText" text="kyllä">
      <formula>NOT(ISERROR(SEARCH("kyllä",C74)))</formula>
    </cfRule>
    <cfRule type="containsText" dxfId="0" priority="2" operator="containsText" text="ei">
      <formula>NOT(ISERROR(SEARCH("ei",C74)))</formula>
    </cfRule>
  </conditionalFormatting>
  <pageMargins left="0.7" right="0.7" top="0.75" bottom="0.75" header="0.3" footer="0.3"/>
  <pageSetup paperSize="9" scale="10" orientation="landscape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Taul2!$B$3:$B$14</xm:f>
          </x14:formula1>
          <xm:sqref>B8</xm:sqref>
        </x14:dataValidation>
        <x14:dataValidation type="list" allowBlank="1" showInputMessage="1" showErrorMessage="1">
          <x14:formula1>
            <xm:f>Taul2!$D$3:$D$4</xm:f>
          </x14:formula1>
          <xm:sqref>B49:B61 B63:B75 B35:B47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7" sqref="D7"/>
    </sheetView>
  </sheetViews>
  <sheetFormatPr defaultRowHeight="14.5" x14ac:dyDescent="0.35"/>
  <sheetData>
    <row r="2" spans="2:4" x14ac:dyDescent="0.35">
      <c r="B2" t="s">
        <v>9</v>
      </c>
    </row>
    <row r="3" spans="2:4" x14ac:dyDescent="0.35">
      <c r="B3">
        <v>0.03</v>
      </c>
      <c r="D3" t="s">
        <v>17</v>
      </c>
    </row>
    <row r="4" spans="2:4" x14ac:dyDescent="0.35">
      <c r="B4">
        <v>0.05</v>
      </c>
      <c r="D4" t="s">
        <v>16</v>
      </c>
    </row>
    <row r="5" spans="2:4" x14ac:dyDescent="0.35">
      <c r="B5">
        <v>0.08</v>
      </c>
    </row>
    <row r="6" spans="2:4" x14ac:dyDescent="0.35">
      <c r="B6">
        <v>0.1</v>
      </c>
    </row>
    <row r="7" spans="2:4" x14ac:dyDescent="0.35">
      <c r="B7">
        <v>0.3</v>
      </c>
    </row>
    <row r="8" spans="2:4" x14ac:dyDescent="0.35">
      <c r="B8">
        <v>0.5</v>
      </c>
    </row>
    <row r="9" spans="2:4" x14ac:dyDescent="0.35">
      <c r="B9">
        <v>0.7</v>
      </c>
    </row>
    <row r="10" spans="2:4" x14ac:dyDescent="0.35">
      <c r="B10">
        <v>1</v>
      </c>
    </row>
    <row r="11" spans="2:4" x14ac:dyDescent="0.35">
      <c r="B11">
        <v>1.5</v>
      </c>
    </row>
    <row r="12" spans="2:4" x14ac:dyDescent="0.35">
      <c r="B12">
        <v>2</v>
      </c>
    </row>
    <row r="13" spans="2:4" x14ac:dyDescent="0.35">
      <c r="B13">
        <v>2.5</v>
      </c>
    </row>
    <row r="14" spans="2:4" x14ac:dyDescent="0.35">
      <c r="B14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Taul1</vt:lpstr>
      <vt:lpstr>Taul2</vt:lpstr>
      <vt:lpstr>Taul3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2018-08-31T11:57:34Z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-81695262</vt:i4>
  </property>
  <property fmtid="{D5CDD505-2E9C-101B-9397-08002B2CF9AE}" pid="3" name="_NewReviewCycle">
    <vt:lpwstr/>
  </property>
</Properties>
</file>